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убсидии" sheetId="1" r:id="rId1"/>
    <sheet name="Аварийка" sheetId="2" r:id="rId2"/>
    <sheet name="Петергофская" sheetId="3" r:id="rId3"/>
    <sheet name="Лист1" sheetId="4" r:id="rId4"/>
  </sheets>
  <definedNames>
    <definedName name="_xlnm._FilterDatabase" localSheetId="0" hidden="1">'Субсидии'!$A$20:$Y$46</definedName>
    <definedName name="_xlnm.Print_Area" localSheetId="0">'Субсидии'!$A$1:$AH$86</definedName>
  </definedNames>
  <calcPr fullCalcOnLoad="1"/>
</workbook>
</file>

<file path=xl/sharedStrings.xml><?xml version="1.0" encoding="utf-8"?>
<sst xmlns="http://schemas.openxmlformats.org/spreadsheetml/2006/main" count="288" uniqueCount="119">
  <si>
    <t>№ п/п</t>
  </si>
  <si>
    <t>Адрес МКД</t>
  </si>
  <si>
    <t>Дата договора</t>
  </si>
  <si>
    <t>Дата акта передачи объекта в работу</t>
  </si>
  <si>
    <t>Дата начала работ по договору</t>
  </si>
  <si>
    <t>Дата окончания работ по договору</t>
  </si>
  <si>
    <t>% выполнения работ</t>
  </si>
  <si>
    <t>Дата акта приемки в эксплуатацию</t>
  </si>
  <si>
    <t>Технический надзор</t>
  </si>
  <si>
    <t>Примечание</t>
  </si>
  <si>
    <t>Красноармейская ул., д. 23а, литера А</t>
  </si>
  <si>
    <t>ул. Красного Флота, д. 1а, литера А</t>
  </si>
  <si>
    <t>ул. Красного Флота, д. 1б, литера А</t>
  </si>
  <si>
    <t>Михайловская ул., д. 24/22, литера А</t>
  </si>
  <si>
    <t>Ораниенбаумский пр., д. 21, корп. 2, литера А</t>
  </si>
  <si>
    <t>Швейцарская ул., д. 1, литера А</t>
  </si>
  <si>
    <t>Швейцарская ул., д. 2, литера А</t>
  </si>
  <si>
    <t>Швейцарская ул., д. 9, литера А</t>
  </si>
  <si>
    <t>Александровская ул., д. 36в, литера А</t>
  </si>
  <si>
    <t>Красноармейская ул., д. 29, литера А</t>
  </si>
  <si>
    <t xml:space="preserve">ул. Красного Флота, д. 30а, литера А </t>
  </si>
  <si>
    <t>Ораниенбаумский пр., д. 49, корп. 1, литера А</t>
  </si>
  <si>
    <t>ул. Победы, д. 36, корп. 2, литера А</t>
  </si>
  <si>
    <t>Швейцарская ул., д. 7, литера А</t>
  </si>
  <si>
    <t>Ремонт крыши</t>
  </si>
  <si>
    <t>Ремонт системы холодного водоснабжения</t>
  </si>
  <si>
    <t>ремонт системы холодного водоснабжения</t>
  </si>
  <si>
    <t>ремонт системы горячего водоснабжения</t>
  </si>
  <si>
    <t>ремонт системы теплоснабжения</t>
  </si>
  <si>
    <t>ремонт системы электроснабжения</t>
  </si>
  <si>
    <t>Ремонт системы теплоснабжения</t>
  </si>
  <si>
    <t>Итого:</t>
  </si>
  <si>
    <t>Дата проведения конкурса/ подведения итогов</t>
  </si>
  <si>
    <t>Наименование подрядной организации</t>
  </si>
  <si>
    <t>Вид работ в соответствии с адресной программой</t>
  </si>
  <si>
    <t>Сумма выполнения работ по адресной программе</t>
  </si>
  <si>
    <t>Сумма выполнения работ по договору</t>
  </si>
  <si>
    <t>Экономия от проведенных конкурсных процедур</t>
  </si>
  <si>
    <t>Номер № договора</t>
  </si>
  <si>
    <t>Сумма выполненных работ</t>
  </si>
  <si>
    <t>Директор Петродворцового РЖА</t>
  </si>
  <si>
    <t>В. И. Горбачев</t>
  </si>
  <si>
    <t>И.С.Михейкина</t>
  </si>
  <si>
    <t>Демонтаж аварийного козырька</t>
  </si>
  <si>
    <t>Усиление аварийных участков наружных стен</t>
  </si>
  <si>
    <t>Петровский пер., д. 3/13</t>
  </si>
  <si>
    <t>Ремонт аварийных перекрытий</t>
  </si>
  <si>
    <t>ул. Аврова, д. 18, кв. 8</t>
  </si>
  <si>
    <t>Петергофская ул., д. 11</t>
  </si>
  <si>
    <t>Александровская ул., д. 21а</t>
  </si>
  <si>
    <t>Номер № договора/ ГК</t>
  </si>
  <si>
    <t>Дата договора/ ГК</t>
  </si>
  <si>
    <t>Информация о выполнении работ по адресной программе "Расходы на предупреждение аварийных ситуаций и ликвидацию их последствий в отношении объектов системы жизнеобеспечения населения" в 2014 году</t>
  </si>
  <si>
    <t>Косметический ремонт кабинета № 2 третьего этажа</t>
  </si>
  <si>
    <t>Косметический ремонт кабинета № 3</t>
  </si>
  <si>
    <t>Ремонт помещения № 7</t>
  </si>
  <si>
    <t>Ремонт помещения № 11</t>
  </si>
  <si>
    <t>Косметический ремонт кабинета № 13</t>
  </si>
  <si>
    <t>Ремонт помещений</t>
  </si>
  <si>
    <t>Ремонт помещенийя № 27</t>
  </si>
  <si>
    <t>Ремонт общего коридора 2 этажа</t>
  </si>
  <si>
    <t>Информация о выполнении работ по адресной программе "Расходы на содержание Санкт-Петербургских государственных казенных учреждений Жилищных агентств районов Санкт-Петербурга" в 2014 году</t>
  </si>
  <si>
    <t>Гостилицкое шоссе, д. 6</t>
  </si>
  <si>
    <t>Ремонт помещения № 10</t>
  </si>
  <si>
    <t>ООО "СПР"</t>
  </si>
  <si>
    <t>0372200081813000056-0145443-01</t>
  </si>
  <si>
    <t>Аснин Н. Р.</t>
  </si>
  <si>
    <t>Павловский И. В.</t>
  </si>
  <si>
    <t>Егоров Н. А.</t>
  </si>
  <si>
    <t>Медведев Е. С.</t>
  </si>
  <si>
    <t>0372200081814000002-0145443-01</t>
  </si>
  <si>
    <t>Швейцарская ул., д. 1</t>
  </si>
  <si>
    <t>5 дн от уведомл</t>
  </si>
  <si>
    <t>8 нед</t>
  </si>
  <si>
    <t>ООО "Модерн Сити"</t>
  </si>
  <si>
    <t>0372200081814000003-0145443-01</t>
  </si>
  <si>
    <t>Кириллова Н. П.</t>
  </si>
  <si>
    <t>по состоянию на 14.04.2014</t>
  </si>
  <si>
    <t>Ремонт помещений № 8, 9, 11</t>
  </si>
  <si>
    <t>Санкт-Петербургский пр., д. 25 - Лихардовская ул., д. 6</t>
  </si>
  <si>
    <t>Ораниенбаумский пр., д. 39, корп. 2</t>
  </si>
  <si>
    <t>Ремонт аварийных вторичных сетей систем холодного водоснабжения и теплоснабжения</t>
  </si>
  <si>
    <t>Аварийный ремонт торцевых стен с утеплением</t>
  </si>
  <si>
    <t>Инженер 1 категории ОКР ТН и АП Кириллова Н.П.</t>
  </si>
  <si>
    <t>Ведущий инженер ОКР ТН и АП Медведев Е.С.</t>
  </si>
  <si>
    <t>ООО"УК"Комплекс"</t>
  </si>
  <si>
    <t>Ведущий инженер ОКР ТН и АП Аснин Н.Р.</t>
  </si>
  <si>
    <t>Ведущий инженер ОКР ТН и АП Егоров Н.А.</t>
  </si>
  <si>
    <t>ООО"Вега"</t>
  </si>
  <si>
    <t>Инженер 1 категории ОКР ТН и АП Павловский И.В.</t>
  </si>
  <si>
    <t>ООО"МСБ"</t>
  </si>
  <si>
    <t>Инженер 1 категории ОКРТН и АП Кириллова Н.П.</t>
  </si>
  <si>
    <t>61/КР</t>
  </si>
  <si>
    <t>52/КР</t>
  </si>
  <si>
    <t>53/КР</t>
  </si>
  <si>
    <t>54/КР</t>
  </si>
  <si>
    <t>55/КР</t>
  </si>
  <si>
    <t>56/КР</t>
  </si>
  <si>
    <t>65/КР</t>
  </si>
  <si>
    <t>67/КР</t>
  </si>
  <si>
    <t>66/КР</t>
  </si>
  <si>
    <t>ООО "КаскадСтрой"</t>
  </si>
  <si>
    <t>57/КР</t>
  </si>
  <si>
    <t>58/КР</t>
  </si>
  <si>
    <t>60/КР</t>
  </si>
  <si>
    <t>64/КР</t>
  </si>
  <si>
    <t>63/КР</t>
  </si>
  <si>
    <t>62/КР</t>
  </si>
  <si>
    <t>59/КР</t>
  </si>
  <si>
    <t>по состоянию на 22.04.2014</t>
  </si>
  <si>
    <t>03.04.2014/15.04.2014</t>
  </si>
  <si>
    <t>Подрядчик № тел.</t>
  </si>
  <si>
    <t>ООО "МСБ"Матвеев Аркадий Владимирович 8 921 75 319 83</t>
  </si>
  <si>
    <t>ООО "Вега"  Сергей Витальевич</t>
  </si>
  <si>
    <t>ООО "УК "Комплекс" Ледовских Игорь Алексеевич 964 25 03</t>
  </si>
  <si>
    <t>ООО "Вега"  Сергей Витальевич 89046170255</t>
  </si>
  <si>
    <t>ООО "Каскад Строй" Александр Николаевич   921 774 10 60</t>
  </si>
  <si>
    <t>Капитальный ремонт 2014 года  по ООО "ЖКС г. Ломоносова"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</si>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</sst>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4" fontId="49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4" fillId="34" borderId="10" xfId="52" applyFont="1" applyFill="1" applyBorder="1" applyAlignment="1">
      <alignment horizontal="left" vertical="center" wrapText="1"/>
      <protection/>
    </xf>
    <xf numFmtId="4" fontId="51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65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9" fontId="52" fillId="0" borderId="0" xfId="56" applyFont="1" applyAlignment="1">
      <alignment/>
    </xf>
    <xf numFmtId="9" fontId="52" fillId="0" borderId="10" xfId="56" applyFont="1" applyBorder="1" applyAlignment="1">
      <alignment horizontal="center" vertical="center" wrapText="1"/>
    </xf>
    <xf numFmtId="9" fontId="51" fillId="0" borderId="10" xfId="56" applyFont="1" applyBorder="1" applyAlignment="1">
      <alignment horizontal="center" vertical="center"/>
    </xf>
    <xf numFmtId="9" fontId="52" fillId="0" borderId="10" xfId="56" applyFont="1" applyBorder="1" applyAlignment="1">
      <alignment horizontal="center"/>
    </xf>
    <xf numFmtId="9" fontId="51" fillId="0" borderId="0" xfId="56" applyFont="1" applyAlignment="1">
      <alignment/>
    </xf>
    <xf numFmtId="9" fontId="0" fillId="0" borderId="0" xfId="56" applyFont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9" fontId="51" fillId="0" borderId="10" xfId="5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1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9" fontId="51" fillId="0" borderId="11" xfId="56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0" fillId="0" borderId="0" xfId="0" applyFont="1" applyAlignment="1">
      <alignment/>
    </xf>
    <xf numFmtId="0" fontId="52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9" fontId="51" fillId="0" borderId="13" xfId="56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4" fontId="49" fillId="33" borderId="16" xfId="0" applyNumberFormat="1" applyFont="1" applyFill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9" fontId="51" fillId="0" borderId="16" xfId="56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4" fontId="49" fillId="33" borderId="19" xfId="0" applyNumberFormat="1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9" fontId="51" fillId="0" borderId="19" xfId="56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4" fontId="51" fillId="34" borderId="13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vertical="center" wrapText="1"/>
    </xf>
    <xf numFmtId="4" fontId="51" fillId="34" borderId="16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4" fontId="49" fillId="33" borderId="21" xfId="0" applyNumberFormat="1" applyFont="1" applyFill="1" applyBorder="1" applyAlignment="1">
      <alignment horizontal="center" vertical="center"/>
    </xf>
    <xf numFmtId="4" fontId="51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9" fontId="51" fillId="0" borderId="21" xfId="56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 wrapText="1"/>
    </xf>
    <xf numFmtId="4" fontId="49" fillId="33" borderId="25" xfId="0" applyNumberFormat="1" applyFont="1" applyFill="1" applyBorder="1" applyAlignment="1">
      <alignment horizontal="center" vertical="center"/>
    </xf>
    <xf numFmtId="4" fontId="51" fillId="0" borderId="25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9" fontId="51" fillId="0" borderId="25" xfId="56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/>
    </xf>
    <xf numFmtId="4" fontId="51" fillId="34" borderId="1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4" fontId="49" fillId="33" borderId="11" xfId="0" applyNumberFormat="1" applyFont="1" applyFill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19050</xdr:rowOff>
    </xdr:from>
    <xdr:to>
      <xdr:col>1</xdr:col>
      <xdr:colOff>1304925</xdr:colOff>
      <xdr:row>0</xdr:row>
      <xdr:rowOff>19050</xdr:rowOff>
    </xdr:to>
    <xdr:pic>
      <xdr:nvPicPr>
        <xdr:cNvPr id="1" name="Рисунок 1" descr="GERB_NEW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90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="80" zoomScaleNormal="80" zoomScaleSheetLayoutView="80" workbookViewId="0" topLeftCell="A1">
      <pane ySplit="1485" topLeftCell="A33" activePane="bottomLeft" state="split"/>
      <selection pane="topLeft" activeCell="B18" sqref="B18:S19"/>
      <selection pane="bottomLeft" activeCell="A18" sqref="A18:S45"/>
    </sheetView>
  </sheetViews>
  <sheetFormatPr defaultColWidth="9.140625" defaultRowHeight="15"/>
  <cols>
    <col min="1" max="1" width="6.421875" style="0" customWidth="1"/>
    <col min="2" max="2" width="32.140625" style="0" customWidth="1"/>
    <col min="3" max="3" width="27.7109375" style="0" customWidth="1"/>
    <col min="4" max="4" width="13.00390625" style="49" hidden="1" customWidth="1"/>
    <col min="5" max="5" width="25.28125" style="49" customWidth="1"/>
    <col min="6" max="7" width="16.8515625" style="0" customWidth="1"/>
    <col min="8" max="8" width="16.8515625" style="0" hidden="1" customWidth="1"/>
    <col min="9" max="9" width="22.421875" style="48" hidden="1" customWidth="1"/>
    <col min="10" max="10" width="11.140625" style="0" customWidth="1"/>
    <col min="11" max="14" width="11.7109375" style="0" hidden="1" customWidth="1"/>
    <col min="15" max="15" width="7.8515625" style="0" hidden="1" customWidth="1"/>
    <col min="16" max="16" width="16.8515625" style="0" hidden="1" customWidth="1"/>
    <col min="17" max="17" width="11.57421875" style="0" hidden="1" customWidth="1"/>
    <col min="18" max="18" width="23.57421875" style="48" customWidth="1"/>
    <col min="19" max="19" width="39.28125" style="0" customWidth="1"/>
    <col min="21" max="21" width="14.28125" style="0" bestFit="1" customWidth="1"/>
    <col min="24" max="24" width="14.28125" style="0" bestFit="1" customWidth="1"/>
  </cols>
  <sheetData>
    <row r="1" ht="1.5" customHeight="1">
      <c r="B1" s="2"/>
    </row>
    <row r="2" spans="2:6" ht="17.25" customHeight="1" hidden="1">
      <c r="B2" s="8"/>
      <c r="D2" s="51"/>
      <c r="E2" s="51"/>
      <c r="F2" s="13"/>
    </row>
    <row r="3" spans="2:6" ht="17.25" customHeight="1" hidden="1">
      <c r="B3" s="8"/>
      <c r="D3" s="51"/>
      <c r="E3" s="51"/>
      <c r="F3" s="13"/>
    </row>
    <row r="4" spans="2:6" ht="17.25" customHeight="1" hidden="1">
      <c r="B4" s="8"/>
      <c r="D4" s="51"/>
      <c r="E4" s="51"/>
      <c r="F4" s="13"/>
    </row>
    <row r="5" spans="2:6" ht="17.25" customHeight="1" hidden="1">
      <c r="B5" s="8"/>
      <c r="D5" s="51"/>
      <c r="E5" s="51"/>
      <c r="F5" s="13"/>
    </row>
    <row r="6" ht="15.75" hidden="1">
      <c r="B6" s="10"/>
    </row>
    <row r="7" ht="15.75" hidden="1">
      <c r="B7" s="10"/>
    </row>
    <row r="8" ht="15.75" hidden="1">
      <c r="B8" s="10"/>
    </row>
    <row r="9" ht="15.75" hidden="1">
      <c r="B9" s="11"/>
    </row>
    <row r="10" ht="15.75" hidden="1">
      <c r="B10" s="11"/>
    </row>
    <row r="11" ht="15.75" hidden="1">
      <c r="B11" s="11"/>
    </row>
    <row r="12" ht="15.75" hidden="1">
      <c r="B12" s="12"/>
    </row>
    <row r="13" spans="2:7" ht="15.75" hidden="1">
      <c r="B13" s="9"/>
      <c r="G13" s="14"/>
    </row>
    <row r="14" spans="2:7" ht="15.75" hidden="1">
      <c r="B14" s="9"/>
      <c r="G14" s="15"/>
    </row>
    <row r="15" spans="2:7" ht="15.75" hidden="1">
      <c r="B15" s="9"/>
      <c r="G15" s="15"/>
    </row>
    <row r="16" spans="2:7" ht="17.25" customHeight="1" hidden="1">
      <c r="B16" s="9"/>
      <c r="D16" s="52"/>
      <c r="E16" s="52"/>
      <c r="F16" s="5"/>
      <c r="G16" s="15"/>
    </row>
    <row r="17" spans="2:7" ht="15.75" hidden="1">
      <c r="B17" s="9"/>
      <c r="G17" s="15"/>
    </row>
    <row r="18" spans="1:19" ht="15.75" customHeight="1">
      <c r="A18" s="143" t="s">
        <v>117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17"/>
    </row>
    <row r="19" spans="1:19" ht="16.5" thickBot="1">
      <c r="A19" s="59"/>
      <c r="B19" s="59"/>
      <c r="C19" s="59"/>
      <c r="D19" s="60"/>
      <c r="E19" s="60"/>
      <c r="F19" s="59"/>
      <c r="G19" s="59"/>
      <c r="H19" s="59"/>
      <c r="I19" s="61"/>
      <c r="J19" s="59"/>
      <c r="K19" s="59"/>
      <c r="L19" s="59"/>
      <c r="M19" s="59"/>
      <c r="N19" s="59"/>
      <c r="O19" s="59"/>
      <c r="P19" s="59"/>
      <c r="Q19" s="59"/>
      <c r="R19" s="61"/>
      <c r="S19" s="59"/>
    </row>
    <row r="20" spans="1:19" s="7" customFormat="1" ht="79.5" thickBot="1">
      <c r="A20" s="118" t="s">
        <v>0</v>
      </c>
      <c r="B20" s="119" t="s">
        <v>1</v>
      </c>
      <c r="C20" s="119" t="s">
        <v>34</v>
      </c>
      <c r="D20" s="119" t="s">
        <v>32</v>
      </c>
      <c r="E20" s="119" t="s">
        <v>111</v>
      </c>
      <c r="F20" s="119" t="s">
        <v>35</v>
      </c>
      <c r="G20" s="119" t="s">
        <v>36</v>
      </c>
      <c r="H20" s="119" t="s">
        <v>37</v>
      </c>
      <c r="I20" s="119" t="s">
        <v>33</v>
      </c>
      <c r="J20" s="119" t="s">
        <v>38</v>
      </c>
      <c r="K20" s="119" t="s">
        <v>2</v>
      </c>
      <c r="L20" s="119" t="s">
        <v>3</v>
      </c>
      <c r="M20" s="119" t="s">
        <v>4</v>
      </c>
      <c r="N20" s="119" t="s">
        <v>5</v>
      </c>
      <c r="O20" s="119" t="s">
        <v>6</v>
      </c>
      <c r="P20" s="119" t="s">
        <v>39</v>
      </c>
      <c r="Q20" s="119" t="s">
        <v>7</v>
      </c>
      <c r="R20" s="120" t="s">
        <v>8</v>
      </c>
      <c r="S20" s="121" t="s">
        <v>9</v>
      </c>
    </row>
    <row r="21" spans="1:19" s="3" customFormat="1" ht="78.75" customHeight="1">
      <c r="A21" s="147">
        <v>1</v>
      </c>
      <c r="B21" s="150" t="s">
        <v>10</v>
      </c>
      <c r="C21" s="62" t="s">
        <v>26</v>
      </c>
      <c r="D21" s="63" t="s">
        <v>110</v>
      </c>
      <c r="E21" s="141" t="s">
        <v>116</v>
      </c>
      <c r="F21" s="64">
        <v>475313</v>
      </c>
      <c r="G21" s="65">
        <v>472936.41</v>
      </c>
      <c r="H21" s="65">
        <f aca="true" t="shared" si="0" ref="H21:H37">F21-G21</f>
        <v>2376.5900000000256</v>
      </c>
      <c r="I21" s="63" t="s">
        <v>101</v>
      </c>
      <c r="J21" s="66" t="s">
        <v>104</v>
      </c>
      <c r="K21" s="66"/>
      <c r="L21" s="66"/>
      <c r="M21" s="66"/>
      <c r="N21" s="66"/>
      <c r="O21" s="67"/>
      <c r="P21" s="66"/>
      <c r="Q21" s="66"/>
      <c r="R21" s="68" t="s">
        <v>87</v>
      </c>
      <c r="S21" s="122"/>
    </row>
    <row r="22" spans="1:19" s="3" customFormat="1" ht="32.25" thickBot="1">
      <c r="A22" s="148"/>
      <c r="B22" s="151"/>
      <c r="C22" s="70" t="s">
        <v>27</v>
      </c>
      <c r="D22" s="71" t="s">
        <v>110</v>
      </c>
      <c r="E22" s="142"/>
      <c r="F22" s="72">
        <v>688300</v>
      </c>
      <c r="G22" s="73">
        <v>684858.46</v>
      </c>
      <c r="H22" s="73">
        <f t="shared" si="0"/>
        <v>3441.5400000000373</v>
      </c>
      <c r="I22" s="71" t="s">
        <v>101</v>
      </c>
      <c r="J22" s="74" t="s">
        <v>104</v>
      </c>
      <c r="K22" s="74"/>
      <c r="L22" s="74"/>
      <c r="M22" s="74"/>
      <c r="N22" s="74"/>
      <c r="O22" s="75"/>
      <c r="P22" s="74"/>
      <c r="Q22" s="74"/>
      <c r="R22" s="76" t="s">
        <v>87</v>
      </c>
      <c r="S22" s="123"/>
    </row>
    <row r="23" spans="1:19" s="3" customFormat="1" ht="45" customHeight="1">
      <c r="A23" s="147">
        <v>2</v>
      </c>
      <c r="B23" s="153" t="s">
        <v>11</v>
      </c>
      <c r="C23" s="115" t="s">
        <v>26</v>
      </c>
      <c r="D23" s="63" t="s">
        <v>110</v>
      </c>
      <c r="E23" s="141" t="s">
        <v>116</v>
      </c>
      <c r="F23" s="64">
        <v>451009</v>
      </c>
      <c r="G23" s="65">
        <v>448753.93</v>
      </c>
      <c r="H23" s="65">
        <f t="shared" si="0"/>
        <v>2255.070000000007</v>
      </c>
      <c r="I23" s="63" t="s">
        <v>101</v>
      </c>
      <c r="J23" s="66" t="s">
        <v>102</v>
      </c>
      <c r="K23" s="66"/>
      <c r="L23" s="66"/>
      <c r="M23" s="66"/>
      <c r="N23" s="66"/>
      <c r="O23" s="67"/>
      <c r="P23" s="66"/>
      <c r="Q23" s="66"/>
      <c r="R23" s="68" t="s">
        <v>84</v>
      </c>
      <c r="S23" s="122"/>
    </row>
    <row r="24" spans="1:19" s="3" customFormat="1" ht="45.75" thickBot="1">
      <c r="A24" s="149"/>
      <c r="B24" s="154"/>
      <c r="C24" s="116" t="s">
        <v>28</v>
      </c>
      <c r="D24" s="71" t="s">
        <v>110</v>
      </c>
      <c r="E24" s="142"/>
      <c r="F24" s="72">
        <v>3059859</v>
      </c>
      <c r="G24" s="73">
        <v>3044559.51</v>
      </c>
      <c r="H24" s="73">
        <f t="shared" si="0"/>
        <v>15299.490000000224</v>
      </c>
      <c r="I24" s="71" t="s">
        <v>101</v>
      </c>
      <c r="J24" s="74" t="s">
        <v>102</v>
      </c>
      <c r="K24" s="74"/>
      <c r="L24" s="74"/>
      <c r="M24" s="74"/>
      <c r="N24" s="74"/>
      <c r="O24" s="75"/>
      <c r="P24" s="74"/>
      <c r="Q24" s="74"/>
      <c r="R24" s="76" t="s">
        <v>84</v>
      </c>
      <c r="S24" s="123"/>
    </row>
    <row r="25" spans="1:19" s="3" customFormat="1" ht="48" thickBot="1">
      <c r="A25" s="148"/>
      <c r="B25" s="156"/>
      <c r="C25" s="131" t="s">
        <v>29</v>
      </c>
      <c r="D25" s="107" t="s">
        <v>110</v>
      </c>
      <c r="E25" s="107" t="s">
        <v>112</v>
      </c>
      <c r="F25" s="108">
        <v>1246864</v>
      </c>
      <c r="G25" s="109">
        <v>1245617.14</v>
      </c>
      <c r="H25" s="109">
        <f t="shared" si="0"/>
        <v>1246.8600000001024</v>
      </c>
      <c r="I25" s="107" t="s">
        <v>90</v>
      </c>
      <c r="J25" s="110" t="s">
        <v>100</v>
      </c>
      <c r="K25" s="110"/>
      <c r="L25" s="110"/>
      <c r="M25" s="110"/>
      <c r="N25" s="110"/>
      <c r="O25" s="111"/>
      <c r="P25" s="110"/>
      <c r="Q25" s="110"/>
      <c r="R25" s="112" t="s">
        <v>84</v>
      </c>
      <c r="S25" s="132"/>
    </row>
    <row r="26" spans="1:19" s="3" customFormat="1" ht="48" thickBot="1">
      <c r="A26" s="95">
        <v>3</v>
      </c>
      <c r="B26" s="96" t="s">
        <v>12</v>
      </c>
      <c r="C26" s="97" t="s">
        <v>30</v>
      </c>
      <c r="D26" s="98" t="s">
        <v>110</v>
      </c>
      <c r="E26" s="91" t="s">
        <v>116</v>
      </c>
      <c r="F26" s="99">
        <v>2975850</v>
      </c>
      <c r="G26" s="100">
        <v>2960970.56</v>
      </c>
      <c r="H26" s="100">
        <f t="shared" si="0"/>
        <v>14879.439999999944</v>
      </c>
      <c r="I26" s="98" t="s">
        <v>101</v>
      </c>
      <c r="J26" s="101" t="s">
        <v>103</v>
      </c>
      <c r="K26" s="101"/>
      <c r="L26" s="101"/>
      <c r="M26" s="101"/>
      <c r="N26" s="101"/>
      <c r="O26" s="102"/>
      <c r="P26" s="101"/>
      <c r="Q26" s="101"/>
      <c r="R26" s="103" t="s">
        <v>89</v>
      </c>
      <c r="S26" s="133"/>
    </row>
    <row r="27" spans="1:19" s="3" customFormat="1" ht="48" thickBot="1">
      <c r="A27" s="81">
        <v>4</v>
      </c>
      <c r="B27" s="82" t="s">
        <v>13</v>
      </c>
      <c r="C27" s="83" t="s">
        <v>25</v>
      </c>
      <c r="D27" s="84" t="s">
        <v>110</v>
      </c>
      <c r="E27" s="85" t="s">
        <v>116</v>
      </c>
      <c r="F27" s="86">
        <v>260735</v>
      </c>
      <c r="G27" s="114">
        <v>259431.32</v>
      </c>
      <c r="H27" s="87">
        <f t="shared" si="0"/>
        <v>1303.679999999993</v>
      </c>
      <c r="I27" s="84" t="s">
        <v>101</v>
      </c>
      <c r="J27" s="88" t="s">
        <v>106</v>
      </c>
      <c r="K27" s="88"/>
      <c r="L27" s="88"/>
      <c r="M27" s="88"/>
      <c r="N27" s="88"/>
      <c r="O27" s="89"/>
      <c r="P27" s="88"/>
      <c r="Q27" s="88"/>
      <c r="R27" s="90" t="s">
        <v>84</v>
      </c>
      <c r="S27" s="134"/>
    </row>
    <row r="28" spans="1:19" s="3" customFormat="1" ht="45.75" thickBot="1">
      <c r="A28" s="104">
        <v>5</v>
      </c>
      <c r="B28" s="105" t="s">
        <v>14</v>
      </c>
      <c r="C28" s="106" t="s">
        <v>24</v>
      </c>
      <c r="D28" s="107" t="s">
        <v>110</v>
      </c>
      <c r="E28" s="107" t="s">
        <v>113</v>
      </c>
      <c r="F28" s="108">
        <v>641402</v>
      </c>
      <c r="G28" s="109">
        <v>640760.55</v>
      </c>
      <c r="H28" s="109">
        <f t="shared" si="0"/>
        <v>641.4499999999534</v>
      </c>
      <c r="I28" s="107" t="s">
        <v>88</v>
      </c>
      <c r="J28" s="110" t="s">
        <v>93</v>
      </c>
      <c r="K28" s="110"/>
      <c r="L28" s="110"/>
      <c r="M28" s="110"/>
      <c r="N28" s="110"/>
      <c r="O28" s="111"/>
      <c r="P28" s="110"/>
      <c r="Q28" s="110"/>
      <c r="R28" s="112" t="s">
        <v>89</v>
      </c>
      <c r="S28" s="132"/>
    </row>
    <row r="29" spans="1:19" s="3" customFormat="1" ht="47.25" customHeight="1">
      <c r="A29" s="147">
        <v>6</v>
      </c>
      <c r="B29" s="153" t="s">
        <v>15</v>
      </c>
      <c r="C29" s="115" t="s">
        <v>26</v>
      </c>
      <c r="D29" s="63" t="s">
        <v>110</v>
      </c>
      <c r="E29" s="141" t="s">
        <v>116</v>
      </c>
      <c r="F29" s="64">
        <v>671780</v>
      </c>
      <c r="G29" s="65">
        <v>668421.06</v>
      </c>
      <c r="H29" s="65">
        <f t="shared" si="0"/>
        <v>3358.939999999944</v>
      </c>
      <c r="I29" s="63" t="s">
        <v>101</v>
      </c>
      <c r="J29" s="113" t="s">
        <v>108</v>
      </c>
      <c r="K29" s="66"/>
      <c r="L29" s="66"/>
      <c r="M29" s="66"/>
      <c r="N29" s="66"/>
      <c r="O29" s="67"/>
      <c r="P29" s="66"/>
      <c r="Q29" s="66"/>
      <c r="R29" s="68" t="s">
        <v>91</v>
      </c>
      <c r="S29" s="122"/>
    </row>
    <row r="30" spans="1:19" s="3" customFormat="1" ht="45">
      <c r="A30" s="149"/>
      <c r="B30" s="154"/>
      <c r="C30" s="135" t="s">
        <v>27</v>
      </c>
      <c r="D30" s="42" t="s">
        <v>110</v>
      </c>
      <c r="E30" s="157"/>
      <c r="F30" s="1">
        <v>938853</v>
      </c>
      <c r="G30" s="41">
        <v>934158.68</v>
      </c>
      <c r="H30" s="41">
        <f t="shared" si="0"/>
        <v>4694.319999999949</v>
      </c>
      <c r="I30" s="42" t="s">
        <v>101</v>
      </c>
      <c r="J30" s="50" t="s">
        <v>108</v>
      </c>
      <c r="K30" s="16"/>
      <c r="L30" s="16"/>
      <c r="M30" s="16"/>
      <c r="N30" s="16"/>
      <c r="O30" s="37"/>
      <c r="P30" s="16"/>
      <c r="Q30" s="16"/>
      <c r="R30" s="69" t="s">
        <v>91</v>
      </c>
      <c r="S30" s="130"/>
    </row>
    <row r="31" spans="1:19" s="3" customFormat="1" ht="45.75" thickBot="1">
      <c r="A31" s="149"/>
      <c r="B31" s="154"/>
      <c r="C31" s="116" t="s">
        <v>28</v>
      </c>
      <c r="D31" s="71" t="s">
        <v>110</v>
      </c>
      <c r="E31" s="142"/>
      <c r="F31" s="72">
        <v>5217061</v>
      </c>
      <c r="G31" s="73">
        <v>5190975.39</v>
      </c>
      <c r="H31" s="73">
        <f t="shared" si="0"/>
        <v>26085.610000000335</v>
      </c>
      <c r="I31" s="71" t="s">
        <v>101</v>
      </c>
      <c r="J31" s="136" t="s">
        <v>108</v>
      </c>
      <c r="K31" s="74"/>
      <c r="L31" s="74"/>
      <c r="M31" s="74"/>
      <c r="N31" s="74"/>
      <c r="O31" s="75"/>
      <c r="P31" s="74"/>
      <c r="Q31" s="74"/>
      <c r="R31" s="76" t="s">
        <v>91</v>
      </c>
      <c r="S31" s="123"/>
    </row>
    <row r="32" spans="1:19" s="3" customFormat="1" ht="48" thickBot="1">
      <c r="A32" s="149"/>
      <c r="B32" s="155"/>
      <c r="C32" s="54" t="s">
        <v>29</v>
      </c>
      <c r="D32" s="56" t="s">
        <v>110</v>
      </c>
      <c r="E32" s="56" t="s">
        <v>112</v>
      </c>
      <c r="F32" s="126">
        <v>1573075</v>
      </c>
      <c r="G32" s="127">
        <v>1571501.92</v>
      </c>
      <c r="H32" s="127">
        <f t="shared" si="0"/>
        <v>1573.0800000000745</v>
      </c>
      <c r="I32" s="56" t="s">
        <v>90</v>
      </c>
      <c r="J32" s="128" t="s">
        <v>99</v>
      </c>
      <c r="K32" s="128"/>
      <c r="L32" s="128"/>
      <c r="M32" s="128"/>
      <c r="N32" s="128"/>
      <c r="O32" s="55"/>
      <c r="P32" s="128"/>
      <c r="Q32" s="128"/>
      <c r="R32" s="129" t="s">
        <v>87</v>
      </c>
      <c r="S32" s="139"/>
    </row>
    <row r="33" spans="1:19" s="3" customFormat="1" ht="47.25" customHeight="1">
      <c r="A33" s="147">
        <v>7</v>
      </c>
      <c r="B33" s="144" t="s">
        <v>16</v>
      </c>
      <c r="C33" s="62" t="s">
        <v>26</v>
      </c>
      <c r="D33" s="63" t="s">
        <v>110</v>
      </c>
      <c r="E33" s="141" t="s">
        <v>114</v>
      </c>
      <c r="F33" s="64">
        <v>667093</v>
      </c>
      <c r="G33" s="65">
        <v>665993.41</v>
      </c>
      <c r="H33" s="65">
        <f t="shared" si="0"/>
        <v>1099.5899999999674</v>
      </c>
      <c r="I33" s="63" t="s">
        <v>85</v>
      </c>
      <c r="J33" s="66" t="s">
        <v>92</v>
      </c>
      <c r="K33" s="66"/>
      <c r="L33" s="66"/>
      <c r="M33" s="66"/>
      <c r="N33" s="66"/>
      <c r="O33" s="67">
        <v>0.04</v>
      </c>
      <c r="P33" s="66"/>
      <c r="Q33" s="66"/>
      <c r="R33" s="68" t="s">
        <v>86</v>
      </c>
      <c r="S33" s="122"/>
    </row>
    <row r="34" spans="1:19" s="3" customFormat="1" ht="32.25" thickBot="1">
      <c r="A34" s="148"/>
      <c r="B34" s="145"/>
      <c r="C34" s="70" t="s">
        <v>28</v>
      </c>
      <c r="D34" s="71" t="s">
        <v>110</v>
      </c>
      <c r="E34" s="142"/>
      <c r="F34" s="72">
        <v>4531476</v>
      </c>
      <c r="G34" s="73">
        <v>4524006.59</v>
      </c>
      <c r="H34" s="73">
        <f t="shared" si="0"/>
        <v>7469.410000000149</v>
      </c>
      <c r="I34" s="71" t="s">
        <v>85</v>
      </c>
      <c r="J34" s="74" t="s">
        <v>92</v>
      </c>
      <c r="K34" s="74"/>
      <c r="L34" s="74"/>
      <c r="M34" s="74"/>
      <c r="N34" s="74"/>
      <c r="O34" s="75">
        <v>0.02</v>
      </c>
      <c r="P34" s="74"/>
      <c r="Q34" s="74"/>
      <c r="R34" s="76" t="s">
        <v>86</v>
      </c>
      <c r="S34" s="123"/>
    </row>
    <row r="35" spans="1:19" s="3" customFormat="1" ht="47.25" customHeight="1">
      <c r="A35" s="147">
        <v>8</v>
      </c>
      <c r="B35" s="144" t="s">
        <v>17</v>
      </c>
      <c r="C35" s="62" t="s">
        <v>26</v>
      </c>
      <c r="D35" s="63" t="s">
        <v>110</v>
      </c>
      <c r="E35" s="141" t="s">
        <v>116</v>
      </c>
      <c r="F35" s="64">
        <v>726580</v>
      </c>
      <c r="G35" s="65">
        <v>722947.08</v>
      </c>
      <c r="H35" s="65">
        <f t="shared" si="0"/>
        <v>3632.920000000042</v>
      </c>
      <c r="I35" s="63" t="s">
        <v>101</v>
      </c>
      <c r="J35" s="66" t="s">
        <v>105</v>
      </c>
      <c r="K35" s="66"/>
      <c r="L35" s="66"/>
      <c r="M35" s="66"/>
      <c r="N35" s="66"/>
      <c r="O35" s="67">
        <v>0.02</v>
      </c>
      <c r="P35" s="66"/>
      <c r="Q35" s="66"/>
      <c r="R35" s="68" t="s">
        <v>86</v>
      </c>
      <c r="S35" s="137"/>
    </row>
    <row r="36" spans="1:19" s="3" customFormat="1" ht="32.25" thickBot="1">
      <c r="A36" s="148"/>
      <c r="B36" s="145"/>
      <c r="C36" s="70" t="s">
        <v>27</v>
      </c>
      <c r="D36" s="71" t="s">
        <v>110</v>
      </c>
      <c r="E36" s="142"/>
      <c r="F36" s="72">
        <v>844920</v>
      </c>
      <c r="G36" s="73">
        <v>840695.38</v>
      </c>
      <c r="H36" s="73">
        <f t="shared" si="0"/>
        <v>4224.619999999995</v>
      </c>
      <c r="I36" s="71" t="s">
        <v>101</v>
      </c>
      <c r="J36" s="74" t="s">
        <v>105</v>
      </c>
      <c r="K36" s="74"/>
      <c r="L36" s="74"/>
      <c r="M36" s="74"/>
      <c r="N36" s="74"/>
      <c r="O36" s="75">
        <v>0.02</v>
      </c>
      <c r="P36" s="74"/>
      <c r="Q36" s="74"/>
      <c r="R36" s="76" t="s">
        <v>86</v>
      </c>
      <c r="S36" s="138"/>
    </row>
    <row r="37" spans="1:19" s="3" customFormat="1" ht="48" thickBot="1">
      <c r="A37" s="81">
        <v>9</v>
      </c>
      <c r="B37" s="82" t="s">
        <v>18</v>
      </c>
      <c r="C37" s="83" t="s">
        <v>24</v>
      </c>
      <c r="D37" s="84" t="s">
        <v>110</v>
      </c>
      <c r="E37" s="85" t="s">
        <v>115</v>
      </c>
      <c r="F37" s="86">
        <v>805649</v>
      </c>
      <c r="G37" s="87">
        <v>804843.3</v>
      </c>
      <c r="H37" s="87">
        <f t="shared" si="0"/>
        <v>805.6999999999534</v>
      </c>
      <c r="I37" s="84" t="s">
        <v>88</v>
      </c>
      <c r="J37" s="88" t="s">
        <v>94</v>
      </c>
      <c r="K37" s="88"/>
      <c r="L37" s="88"/>
      <c r="M37" s="88"/>
      <c r="N37" s="88"/>
      <c r="O37" s="89"/>
      <c r="P37" s="88"/>
      <c r="Q37" s="88"/>
      <c r="R37" s="90" t="s">
        <v>89</v>
      </c>
      <c r="S37" s="134"/>
    </row>
    <row r="38" spans="1:19" s="3" customFormat="1" ht="48" thickBot="1">
      <c r="A38" s="81">
        <v>10</v>
      </c>
      <c r="B38" s="82" t="s">
        <v>19</v>
      </c>
      <c r="C38" s="83" t="s">
        <v>24</v>
      </c>
      <c r="D38" s="84" t="s">
        <v>110</v>
      </c>
      <c r="E38" s="85" t="s">
        <v>115</v>
      </c>
      <c r="F38" s="86">
        <v>979800</v>
      </c>
      <c r="G38" s="87">
        <v>978820.13</v>
      </c>
      <c r="H38" s="87">
        <f aca="true" t="shared" si="1" ref="H38:H45">F38-G38</f>
        <v>979.8699999999953</v>
      </c>
      <c r="I38" s="84" t="s">
        <v>88</v>
      </c>
      <c r="J38" s="88" t="s">
        <v>95</v>
      </c>
      <c r="K38" s="88"/>
      <c r="L38" s="88"/>
      <c r="M38" s="88"/>
      <c r="N38" s="88"/>
      <c r="O38" s="89"/>
      <c r="P38" s="88"/>
      <c r="Q38" s="88"/>
      <c r="R38" s="90" t="s">
        <v>87</v>
      </c>
      <c r="S38" s="134"/>
    </row>
    <row r="39" spans="1:19" s="3" customFormat="1" ht="48" thickBot="1">
      <c r="A39" s="124">
        <v>11</v>
      </c>
      <c r="B39" s="125" t="s">
        <v>20</v>
      </c>
      <c r="C39" s="54" t="s">
        <v>24</v>
      </c>
      <c r="D39" s="56" t="s">
        <v>110</v>
      </c>
      <c r="E39" s="58" t="s">
        <v>115</v>
      </c>
      <c r="F39" s="126">
        <v>940536</v>
      </c>
      <c r="G39" s="127">
        <v>939595.4</v>
      </c>
      <c r="H39" s="127">
        <f t="shared" si="1"/>
        <v>940.5999999999767</v>
      </c>
      <c r="I39" s="56" t="s">
        <v>88</v>
      </c>
      <c r="J39" s="128" t="s">
        <v>96</v>
      </c>
      <c r="K39" s="128"/>
      <c r="L39" s="128"/>
      <c r="M39" s="128"/>
      <c r="N39" s="128"/>
      <c r="O39" s="55">
        <v>0.1</v>
      </c>
      <c r="P39" s="128"/>
      <c r="Q39" s="128"/>
      <c r="R39" s="129" t="s">
        <v>86</v>
      </c>
      <c r="S39" s="140"/>
    </row>
    <row r="40" spans="1:19" s="3" customFormat="1" ht="47.25" customHeight="1">
      <c r="A40" s="147">
        <v>12</v>
      </c>
      <c r="B40" s="150" t="s">
        <v>21</v>
      </c>
      <c r="C40" s="62" t="s">
        <v>26</v>
      </c>
      <c r="D40" s="63" t="s">
        <v>110</v>
      </c>
      <c r="E40" s="91" t="s">
        <v>116</v>
      </c>
      <c r="F40" s="64">
        <v>2811670</v>
      </c>
      <c r="G40" s="92">
        <v>2797611.57</v>
      </c>
      <c r="H40" s="65">
        <f t="shared" si="1"/>
        <v>14058.430000000168</v>
      </c>
      <c r="I40" s="63" t="s">
        <v>101</v>
      </c>
      <c r="J40" s="66" t="s">
        <v>107</v>
      </c>
      <c r="K40" s="66"/>
      <c r="L40" s="66"/>
      <c r="M40" s="66"/>
      <c r="N40" s="66"/>
      <c r="O40" s="67">
        <v>0.02</v>
      </c>
      <c r="P40" s="66"/>
      <c r="Q40" s="66"/>
      <c r="R40" s="68" t="s">
        <v>86</v>
      </c>
      <c r="S40" s="122"/>
    </row>
    <row r="41" spans="1:19" s="3" customFormat="1" ht="48" thickBot="1">
      <c r="A41" s="148"/>
      <c r="B41" s="151"/>
      <c r="C41" s="70" t="s">
        <v>27</v>
      </c>
      <c r="D41" s="71" t="s">
        <v>110</v>
      </c>
      <c r="E41" s="93" t="s">
        <v>116</v>
      </c>
      <c r="F41" s="72">
        <v>3102851</v>
      </c>
      <c r="G41" s="94">
        <v>3087336.66</v>
      </c>
      <c r="H41" s="73">
        <f t="shared" si="1"/>
        <v>15514.339999999851</v>
      </c>
      <c r="I41" s="71" t="s">
        <v>101</v>
      </c>
      <c r="J41" s="74" t="s">
        <v>107</v>
      </c>
      <c r="K41" s="74"/>
      <c r="L41" s="74"/>
      <c r="M41" s="74"/>
      <c r="N41" s="74"/>
      <c r="O41" s="75">
        <v>0.02</v>
      </c>
      <c r="P41" s="74"/>
      <c r="Q41" s="74"/>
      <c r="R41" s="76" t="s">
        <v>86</v>
      </c>
      <c r="S41" s="123"/>
    </row>
    <row r="42" spans="1:19" s="3" customFormat="1" ht="45" customHeight="1">
      <c r="A42" s="147">
        <v>13</v>
      </c>
      <c r="B42" s="150" t="s">
        <v>22</v>
      </c>
      <c r="C42" s="62" t="s">
        <v>26</v>
      </c>
      <c r="D42" s="63" t="s">
        <v>110</v>
      </c>
      <c r="E42" s="141" t="s">
        <v>115</v>
      </c>
      <c r="F42" s="64">
        <v>3559488</v>
      </c>
      <c r="G42" s="65">
        <v>3552369.02</v>
      </c>
      <c r="H42" s="65">
        <f t="shared" si="1"/>
        <v>7118.979999999981</v>
      </c>
      <c r="I42" s="63" t="s">
        <v>88</v>
      </c>
      <c r="J42" s="66" t="s">
        <v>98</v>
      </c>
      <c r="K42" s="66"/>
      <c r="L42" s="66"/>
      <c r="M42" s="66"/>
      <c r="N42" s="66"/>
      <c r="O42" s="67"/>
      <c r="P42" s="66"/>
      <c r="Q42" s="66"/>
      <c r="R42" s="68" t="s">
        <v>83</v>
      </c>
      <c r="S42" s="122"/>
    </row>
    <row r="43" spans="1:19" s="3" customFormat="1" ht="45">
      <c r="A43" s="149"/>
      <c r="B43" s="152"/>
      <c r="C43" s="53" t="s">
        <v>27</v>
      </c>
      <c r="D43" s="42" t="s">
        <v>110</v>
      </c>
      <c r="E43" s="157"/>
      <c r="F43" s="1">
        <v>4000449</v>
      </c>
      <c r="G43" s="41">
        <v>3992448.1</v>
      </c>
      <c r="H43" s="41">
        <f t="shared" si="1"/>
        <v>8000.899999999907</v>
      </c>
      <c r="I43" s="42" t="s">
        <v>88</v>
      </c>
      <c r="J43" s="16" t="s">
        <v>98</v>
      </c>
      <c r="K43" s="16"/>
      <c r="L43" s="16"/>
      <c r="M43" s="16"/>
      <c r="N43" s="16"/>
      <c r="O43" s="37"/>
      <c r="P43" s="16"/>
      <c r="Q43" s="16"/>
      <c r="R43" s="69" t="s">
        <v>83</v>
      </c>
      <c r="S43" s="130"/>
    </row>
    <row r="44" spans="1:19" s="3" customFormat="1" ht="45.75" thickBot="1">
      <c r="A44" s="148"/>
      <c r="B44" s="151"/>
      <c r="C44" s="70" t="s">
        <v>28</v>
      </c>
      <c r="D44" s="71" t="s">
        <v>110</v>
      </c>
      <c r="E44" s="142"/>
      <c r="F44" s="72">
        <v>22450135</v>
      </c>
      <c r="G44" s="73">
        <v>22405234.73</v>
      </c>
      <c r="H44" s="73">
        <f t="shared" si="1"/>
        <v>44900.26999999955</v>
      </c>
      <c r="I44" s="71" t="s">
        <v>88</v>
      </c>
      <c r="J44" s="74" t="s">
        <v>98</v>
      </c>
      <c r="K44" s="74"/>
      <c r="L44" s="74"/>
      <c r="M44" s="74"/>
      <c r="N44" s="74"/>
      <c r="O44" s="75"/>
      <c r="P44" s="74"/>
      <c r="Q44" s="74"/>
      <c r="R44" s="76" t="s">
        <v>83</v>
      </c>
      <c r="S44" s="123"/>
    </row>
    <row r="45" spans="1:19" s="3" customFormat="1" ht="48" thickBot="1">
      <c r="A45" s="81">
        <v>14</v>
      </c>
      <c r="B45" s="82" t="s">
        <v>23</v>
      </c>
      <c r="C45" s="83" t="s">
        <v>24</v>
      </c>
      <c r="D45" s="84" t="s">
        <v>110</v>
      </c>
      <c r="E45" s="85" t="s">
        <v>115</v>
      </c>
      <c r="F45" s="86">
        <v>946095</v>
      </c>
      <c r="G45" s="87">
        <v>945148.84</v>
      </c>
      <c r="H45" s="87">
        <f t="shared" si="1"/>
        <v>946.1600000000326</v>
      </c>
      <c r="I45" s="84" t="s">
        <v>88</v>
      </c>
      <c r="J45" s="88" t="s">
        <v>97</v>
      </c>
      <c r="K45" s="88"/>
      <c r="L45" s="88"/>
      <c r="M45" s="88"/>
      <c r="N45" s="88"/>
      <c r="O45" s="89"/>
      <c r="P45" s="88"/>
      <c r="Q45" s="88"/>
      <c r="R45" s="90" t="s">
        <v>87</v>
      </c>
      <c r="S45" s="134"/>
    </row>
    <row r="46" spans="1:19" s="4" customFormat="1" ht="15.75">
      <c r="A46" s="77"/>
      <c r="B46" s="78" t="s">
        <v>118</v>
      </c>
      <c r="C46" s="78"/>
      <c r="D46" s="79"/>
      <c r="E46" s="57"/>
      <c r="F46" s="80">
        <f>SUM(F21:F45)</f>
        <v>64566843</v>
      </c>
      <c r="G46" s="80">
        <f>SUM(G21:G45)</f>
        <v>64379995.14</v>
      </c>
      <c r="H46" s="80"/>
      <c r="I46" s="79"/>
      <c r="J46" s="77"/>
      <c r="K46" s="77"/>
      <c r="L46" s="77"/>
      <c r="M46" s="77"/>
      <c r="N46" s="77"/>
      <c r="O46" s="77"/>
      <c r="P46" s="77"/>
      <c r="Q46" s="77"/>
      <c r="R46" s="79"/>
      <c r="S46" s="77"/>
    </row>
    <row r="47" spans="4:18" s="3" customFormat="1" ht="15.75">
      <c r="D47" s="49"/>
      <c r="E47" s="49"/>
      <c r="I47" s="49"/>
      <c r="R47" s="49"/>
    </row>
    <row r="48" spans="4:18" s="3" customFormat="1" ht="15.75">
      <c r="D48" s="49"/>
      <c r="E48" s="49"/>
      <c r="I48" s="49"/>
      <c r="R48" s="49"/>
    </row>
    <row r="49" spans="4:18" s="3" customFormat="1" ht="15.75">
      <c r="D49" s="49"/>
      <c r="E49" s="49"/>
      <c r="I49" s="49"/>
      <c r="R49" s="49"/>
    </row>
    <row r="50" spans="4:18" s="3" customFormat="1" ht="15.75">
      <c r="D50" s="49"/>
      <c r="E50" s="49"/>
      <c r="I50" s="49"/>
      <c r="R50" s="49"/>
    </row>
    <row r="51" spans="4:18" s="3" customFormat="1" ht="15.75">
      <c r="D51" s="49"/>
      <c r="E51" s="49"/>
      <c r="I51" s="49"/>
      <c r="R51" s="49"/>
    </row>
    <row r="52" spans="4:18" s="3" customFormat="1" ht="15.75">
      <c r="D52" s="49"/>
      <c r="E52" s="49"/>
      <c r="I52" s="49"/>
      <c r="R52" s="49"/>
    </row>
    <row r="53" spans="4:18" s="3" customFormat="1" ht="15.75">
      <c r="D53" s="49"/>
      <c r="E53" s="49"/>
      <c r="I53" s="49"/>
      <c r="R53" s="49"/>
    </row>
    <row r="54" spans="4:18" s="3" customFormat="1" ht="15.75">
      <c r="D54" s="49"/>
      <c r="E54" s="49"/>
      <c r="I54" s="49"/>
      <c r="R54" s="49"/>
    </row>
    <row r="55" spans="4:18" s="3" customFormat="1" ht="15.75">
      <c r="D55" s="49"/>
      <c r="E55" s="49"/>
      <c r="I55" s="49"/>
      <c r="R55" s="49"/>
    </row>
    <row r="56" spans="4:18" s="3" customFormat="1" ht="15.75">
      <c r="D56" s="49"/>
      <c r="E56" s="49"/>
      <c r="I56" s="49"/>
      <c r="R56" s="49"/>
    </row>
    <row r="57" spans="4:18" s="3" customFormat="1" ht="15.75">
      <c r="D57" s="49"/>
      <c r="E57" s="49"/>
      <c r="I57" s="49"/>
      <c r="R57" s="49"/>
    </row>
    <row r="58" spans="4:18" s="3" customFormat="1" ht="15.75">
      <c r="D58" s="49"/>
      <c r="E58" s="49"/>
      <c r="I58" s="49"/>
      <c r="R58" s="49"/>
    </row>
    <row r="59" spans="4:18" s="3" customFormat="1" ht="15.75">
      <c r="D59" s="49"/>
      <c r="E59" s="49"/>
      <c r="I59" s="49"/>
      <c r="R59" s="49"/>
    </row>
    <row r="60" spans="4:18" s="3" customFormat="1" ht="15.75">
      <c r="D60" s="49"/>
      <c r="E60" s="49"/>
      <c r="I60" s="49"/>
      <c r="R60" s="49"/>
    </row>
    <row r="61" spans="4:18" s="3" customFormat="1" ht="15.75">
      <c r="D61" s="49"/>
      <c r="E61" s="49"/>
      <c r="I61" s="49"/>
      <c r="R61" s="49"/>
    </row>
    <row r="62" spans="1:18" s="3" customFormat="1" ht="15.75">
      <c r="A62" s="19" t="s">
        <v>42</v>
      </c>
      <c r="B62" s="19"/>
      <c r="D62" s="49"/>
      <c r="E62" s="49"/>
      <c r="I62" s="49"/>
      <c r="R62" s="49"/>
    </row>
    <row r="63" spans="1:18" s="3" customFormat="1" ht="15.75">
      <c r="A63" s="146">
        <v>4506179</v>
      </c>
      <c r="B63" s="146"/>
      <c r="D63" s="49"/>
      <c r="E63" s="49"/>
      <c r="I63" s="49"/>
      <c r="R63" s="49"/>
    </row>
    <row r="64" spans="4:18" s="3" customFormat="1" ht="15.75">
      <c r="D64" s="49"/>
      <c r="E64" s="49"/>
      <c r="I64" s="49"/>
      <c r="R64" s="49"/>
    </row>
    <row r="65" spans="4:18" s="3" customFormat="1" ht="15.75">
      <c r="D65" s="49"/>
      <c r="E65" s="49"/>
      <c r="I65" s="49"/>
      <c r="R65" s="49"/>
    </row>
    <row r="66" spans="4:18" s="3" customFormat="1" ht="15.75">
      <c r="D66" s="49"/>
      <c r="E66" s="49"/>
      <c r="I66" s="49"/>
      <c r="R66" s="49"/>
    </row>
    <row r="67" spans="4:18" s="3" customFormat="1" ht="15.75">
      <c r="D67" s="49"/>
      <c r="E67" s="49"/>
      <c r="I67" s="49"/>
      <c r="R67" s="49"/>
    </row>
    <row r="68" spans="4:18" s="3" customFormat="1" ht="15.75">
      <c r="D68" s="49"/>
      <c r="E68" s="49"/>
      <c r="I68" s="49"/>
      <c r="R68" s="49"/>
    </row>
    <row r="69" spans="4:18" s="3" customFormat="1" ht="15.75">
      <c r="D69" s="49"/>
      <c r="E69" s="49"/>
      <c r="I69" s="49"/>
      <c r="R69" s="49"/>
    </row>
    <row r="70" spans="4:18" s="3" customFormat="1" ht="15.75">
      <c r="D70" s="49"/>
      <c r="E70" s="49"/>
      <c r="I70" s="49"/>
      <c r="R70" s="49"/>
    </row>
    <row r="71" spans="4:18" s="3" customFormat="1" ht="15.75">
      <c r="D71" s="49"/>
      <c r="E71" s="49"/>
      <c r="I71" s="49"/>
      <c r="R71" s="49"/>
    </row>
    <row r="72" spans="4:18" s="3" customFormat="1" ht="15.75">
      <c r="D72" s="49"/>
      <c r="E72" s="49"/>
      <c r="I72" s="49"/>
      <c r="R72" s="49"/>
    </row>
    <row r="73" spans="4:18" s="3" customFormat="1" ht="15.75">
      <c r="D73" s="49"/>
      <c r="E73" s="49"/>
      <c r="I73" s="49"/>
      <c r="R73" s="49"/>
    </row>
    <row r="74" spans="4:18" s="3" customFormat="1" ht="15.75">
      <c r="D74" s="49"/>
      <c r="E74" s="49"/>
      <c r="I74" s="49"/>
      <c r="R74" s="49"/>
    </row>
    <row r="75" spans="4:18" s="3" customFormat="1" ht="15.75">
      <c r="D75" s="49"/>
      <c r="E75" s="49"/>
      <c r="I75" s="49"/>
      <c r="R75" s="49"/>
    </row>
    <row r="76" spans="4:18" s="3" customFormat="1" ht="15.75">
      <c r="D76" s="49"/>
      <c r="E76" s="49"/>
      <c r="I76" s="49"/>
      <c r="R76" s="49"/>
    </row>
    <row r="77" spans="4:18" s="3" customFormat="1" ht="15.75">
      <c r="D77" s="49"/>
      <c r="E77" s="49"/>
      <c r="I77" s="49"/>
      <c r="R77" s="49"/>
    </row>
    <row r="78" spans="4:18" s="3" customFormat="1" ht="15.75">
      <c r="D78" s="49"/>
      <c r="E78" s="49"/>
      <c r="I78" s="49"/>
      <c r="R78" s="49"/>
    </row>
    <row r="79" spans="4:18" s="3" customFormat="1" ht="15.75">
      <c r="D79" s="49"/>
      <c r="E79" s="49"/>
      <c r="I79" s="49"/>
      <c r="R79" s="49"/>
    </row>
    <row r="80" spans="4:18" s="3" customFormat="1" ht="15.75">
      <c r="D80" s="49"/>
      <c r="E80" s="49"/>
      <c r="I80" s="49"/>
      <c r="R80" s="49"/>
    </row>
  </sheetData>
  <sheetProtection/>
  <autoFilter ref="A20:Y46"/>
  <mergeCells count="22">
    <mergeCell ref="E29:E31"/>
    <mergeCell ref="E35:E36"/>
    <mergeCell ref="E23:E24"/>
    <mergeCell ref="E42:E44"/>
    <mergeCell ref="E33:E34"/>
    <mergeCell ref="B35:B36"/>
    <mergeCell ref="A29:A32"/>
    <mergeCell ref="B29:B32"/>
    <mergeCell ref="A21:A22"/>
    <mergeCell ref="A23:A25"/>
    <mergeCell ref="B21:B22"/>
    <mergeCell ref="B23:B25"/>
    <mergeCell ref="E21:E22"/>
    <mergeCell ref="A18:R18"/>
    <mergeCell ref="B33:B34"/>
    <mergeCell ref="A63:B63"/>
    <mergeCell ref="A40:A41"/>
    <mergeCell ref="A42:A44"/>
    <mergeCell ref="A33:A34"/>
    <mergeCell ref="A35:A36"/>
    <mergeCell ref="B40:B41"/>
    <mergeCell ref="B42:B44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8" scale="70" r:id="rId2"/>
  <colBreaks count="1" manualBreakCount="1">
    <brk id="19" max="1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5.421875" style="0" customWidth="1"/>
    <col min="2" max="2" width="25.421875" style="0" customWidth="1"/>
    <col min="3" max="3" width="22.7109375" style="0" customWidth="1"/>
    <col min="4" max="4" width="14.8515625" style="0" customWidth="1"/>
    <col min="5" max="5" width="15.28125" style="0" customWidth="1"/>
    <col min="6" max="6" width="14.7109375" style="0" customWidth="1"/>
    <col min="7" max="7" width="17.00390625" style="0" customWidth="1"/>
    <col min="8" max="8" width="11.8515625" style="0" customWidth="1"/>
    <col min="9" max="9" width="11.7109375" style="0" customWidth="1"/>
    <col min="10" max="10" width="12.421875" style="0" customWidth="1"/>
    <col min="11" max="11" width="11.57421875" style="0" customWidth="1"/>
    <col min="12" max="12" width="12.140625" style="0" customWidth="1"/>
    <col min="13" max="13" width="8.28125" style="0" customWidth="1"/>
    <col min="14" max="14" width="13.421875" style="0" customWidth="1"/>
    <col min="15" max="15" width="11.140625" style="0" customWidth="1"/>
    <col min="16" max="16" width="15.57421875" style="0" customWidth="1"/>
    <col min="17" max="17" width="7.8515625" style="0" customWidth="1"/>
  </cols>
  <sheetData>
    <row r="2" s="4" customFormat="1" ht="15.75">
      <c r="A2" s="4" t="s">
        <v>52</v>
      </c>
    </row>
    <row r="3" s="4" customFormat="1" ht="15.75">
      <c r="G3" s="45" t="s">
        <v>77</v>
      </c>
    </row>
    <row r="5" spans="1:17" ht="94.5">
      <c r="A5" s="6" t="s">
        <v>0</v>
      </c>
      <c r="B5" s="6" t="s">
        <v>1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33</v>
      </c>
      <c r="H5" s="6" t="s">
        <v>50</v>
      </c>
      <c r="I5" s="6" t="s">
        <v>51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39</v>
      </c>
      <c r="O5" s="6" t="s">
        <v>7</v>
      </c>
      <c r="P5" s="6" t="s">
        <v>8</v>
      </c>
      <c r="Q5" s="6" t="s">
        <v>9</v>
      </c>
    </row>
    <row r="6" spans="1:17" s="3" customFormat="1" ht="38.25">
      <c r="A6" s="16">
        <v>1</v>
      </c>
      <c r="B6" s="20" t="s">
        <v>71</v>
      </c>
      <c r="C6" s="25" t="s">
        <v>43</v>
      </c>
      <c r="D6" s="21">
        <v>217.806</v>
      </c>
      <c r="E6" s="42">
        <v>123.14223</v>
      </c>
      <c r="F6" s="44">
        <f>D6-E6</f>
        <v>94.66377000000001</v>
      </c>
      <c r="G6" s="42" t="s">
        <v>74</v>
      </c>
      <c r="H6" s="32" t="s">
        <v>75</v>
      </c>
      <c r="I6" s="43">
        <v>41725</v>
      </c>
      <c r="J6" s="43">
        <v>41729</v>
      </c>
      <c r="K6" s="43">
        <v>41729</v>
      </c>
      <c r="L6" s="43">
        <v>41743</v>
      </c>
      <c r="M6" s="47">
        <v>0.15</v>
      </c>
      <c r="N6" s="42"/>
      <c r="O6" s="42"/>
      <c r="P6" s="42" t="s">
        <v>76</v>
      </c>
      <c r="Q6" s="42"/>
    </row>
    <row r="7" spans="1:17" s="3" customFormat="1" ht="45">
      <c r="A7" s="16">
        <v>2</v>
      </c>
      <c r="B7" s="20" t="s">
        <v>45</v>
      </c>
      <c r="C7" s="25" t="s">
        <v>44</v>
      </c>
      <c r="D7" s="21">
        <v>265.481</v>
      </c>
      <c r="E7" s="42"/>
      <c r="F7" s="44"/>
      <c r="G7" s="42"/>
      <c r="H7" s="42"/>
      <c r="I7" s="42"/>
      <c r="J7" s="42"/>
      <c r="K7" s="42"/>
      <c r="L7" s="42"/>
      <c r="M7" s="47"/>
      <c r="N7" s="42"/>
      <c r="O7" s="42"/>
      <c r="P7" s="42"/>
      <c r="Q7" s="42"/>
    </row>
    <row r="8" spans="1:17" s="3" customFormat="1" ht="38.25">
      <c r="A8" s="16">
        <v>3</v>
      </c>
      <c r="B8" s="20" t="s">
        <v>47</v>
      </c>
      <c r="C8" s="25" t="s">
        <v>46</v>
      </c>
      <c r="D8" s="22">
        <v>1039.794</v>
      </c>
      <c r="E8" s="42">
        <v>794.40309</v>
      </c>
      <c r="F8" s="44">
        <f>D8-E8</f>
        <v>245.39091000000008</v>
      </c>
      <c r="G8" s="42" t="s">
        <v>74</v>
      </c>
      <c r="H8" s="32" t="s">
        <v>70</v>
      </c>
      <c r="I8" s="43">
        <v>41718</v>
      </c>
      <c r="J8" s="42" t="s">
        <v>72</v>
      </c>
      <c r="K8" s="42"/>
      <c r="L8" s="42" t="s">
        <v>73</v>
      </c>
      <c r="M8" s="47"/>
      <c r="N8" s="42"/>
      <c r="O8" s="42"/>
      <c r="P8" s="42" t="s">
        <v>69</v>
      </c>
      <c r="Q8" s="42"/>
    </row>
    <row r="9" spans="1:17" s="3" customFormat="1" ht="75">
      <c r="A9" s="16">
        <v>4</v>
      </c>
      <c r="B9" s="46" t="s">
        <v>79</v>
      </c>
      <c r="C9" s="25" t="s">
        <v>81</v>
      </c>
      <c r="D9" s="22">
        <v>485.812</v>
      </c>
      <c r="E9" s="42"/>
      <c r="F9" s="44"/>
      <c r="G9" s="42"/>
      <c r="H9" s="32"/>
      <c r="I9" s="43"/>
      <c r="J9" s="42"/>
      <c r="K9" s="42"/>
      <c r="L9" s="42"/>
      <c r="M9" s="47"/>
      <c r="N9" s="42"/>
      <c r="O9" s="42"/>
      <c r="P9" s="42"/>
      <c r="Q9" s="42"/>
    </row>
    <row r="10" spans="1:17" s="3" customFormat="1" ht="45">
      <c r="A10" s="16">
        <v>5</v>
      </c>
      <c r="B10" s="46" t="s">
        <v>80</v>
      </c>
      <c r="C10" s="25" t="s">
        <v>82</v>
      </c>
      <c r="D10" s="22">
        <v>2354.338</v>
      </c>
      <c r="E10" s="42"/>
      <c r="F10" s="44"/>
      <c r="G10" s="42"/>
      <c r="H10" s="32"/>
      <c r="I10" s="43"/>
      <c r="J10" s="42"/>
      <c r="K10" s="42"/>
      <c r="L10" s="42"/>
      <c r="M10" s="47"/>
      <c r="N10" s="42"/>
      <c r="O10" s="42"/>
      <c r="P10" s="42"/>
      <c r="Q10" s="42"/>
    </row>
    <row r="11" spans="1:17" s="4" customFormat="1" ht="15.75">
      <c r="A11" s="26"/>
      <c r="B11" s="26" t="s">
        <v>31</v>
      </c>
      <c r="C11" s="26"/>
      <c r="D11" s="27">
        <f>SUM(D6:D10)</f>
        <v>4363.231</v>
      </c>
      <c r="E11" s="6">
        <f>SUM(E6:E8)</f>
        <v>917.5453200000001</v>
      </c>
      <c r="F11" s="6">
        <f>SUM(F6:F8)</f>
        <v>340.0546800000001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4" spans="1:7" s="3" customFormat="1" ht="15.75">
      <c r="A14" s="3" t="s">
        <v>40</v>
      </c>
      <c r="G14" s="3" t="s">
        <v>41</v>
      </c>
    </row>
    <row r="15" s="3" customFormat="1" ht="15.75"/>
    <row r="16" s="3" customFormat="1" ht="15.75"/>
    <row r="17" s="3" customFormat="1" ht="15.75"/>
    <row r="18" s="3" customFormat="1" ht="15.75"/>
    <row r="19" s="3" customFormat="1" ht="15.75"/>
    <row r="20" s="3" customFormat="1" ht="15.75"/>
    <row r="21" s="3" customFormat="1" ht="15.75"/>
    <row r="22" s="3" customFormat="1" ht="15.75"/>
    <row r="23" s="3" customFormat="1" ht="15.75"/>
    <row r="24" s="3" customFormat="1" ht="15.75"/>
    <row r="25" s="3" customFormat="1" ht="15.75"/>
    <row r="26" spans="1:2" s="3" customFormat="1" ht="15.75">
      <c r="A26" s="19" t="s">
        <v>42</v>
      </c>
      <c r="B26" s="19"/>
    </row>
    <row r="27" spans="1:2" s="3" customFormat="1" ht="15.75">
      <c r="A27" s="146">
        <v>4506179</v>
      </c>
      <c r="B27" s="146"/>
    </row>
  </sheetData>
  <sheetProtection/>
  <mergeCells count="1">
    <mergeCell ref="A27:B27"/>
  </mergeCells>
  <printOptions/>
  <pageMargins left="0.7" right="0.7" top="0.75" bottom="0.75" header="0.3" footer="0.3"/>
  <pageSetup horizontalDpi="180" verticalDpi="18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">
      <selection activeCell="B22" sqref="B22:J23"/>
    </sheetView>
  </sheetViews>
  <sheetFormatPr defaultColWidth="9.140625" defaultRowHeight="15"/>
  <cols>
    <col min="1" max="1" width="5.8515625" style="0" customWidth="1"/>
    <col min="2" max="2" width="25.8515625" style="0" customWidth="1"/>
    <col min="3" max="3" width="25.421875" style="0" customWidth="1"/>
    <col min="4" max="4" width="14.28125" style="0" customWidth="1"/>
    <col min="5" max="5" width="14.00390625" style="0" customWidth="1"/>
    <col min="6" max="6" width="14.57421875" style="0" hidden="1" customWidth="1"/>
    <col min="7" max="7" width="16.28125" style="0" customWidth="1"/>
    <col min="8" max="8" width="15.57421875" style="0" customWidth="1"/>
    <col min="9" max="9" width="11.140625" style="0" customWidth="1"/>
    <col min="10" max="10" width="11.28125" style="0" customWidth="1"/>
    <col min="11" max="11" width="11.00390625" style="0" customWidth="1"/>
    <col min="12" max="12" width="11.421875" style="0" customWidth="1"/>
    <col min="13" max="13" width="8.28125" style="40" customWidth="1"/>
    <col min="14" max="14" width="12.00390625" style="0" customWidth="1"/>
    <col min="15" max="15" width="11.00390625" style="0" customWidth="1"/>
    <col min="16" max="16" width="18.421875" style="0" customWidth="1"/>
    <col min="17" max="17" width="7.421875" style="0" customWidth="1"/>
  </cols>
  <sheetData>
    <row r="2" spans="2:13" s="4" customFormat="1" ht="15.75">
      <c r="B2" s="4" t="s">
        <v>61</v>
      </c>
      <c r="M2" s="35"/>
    </row>
    <row r="3" spans="5:13" s="4" customFormat="1" ht="15.75">
      <c r="E3" s="45" t="s">
        <v>109</v>
      </c>
      <c r="M3" s="35"/>
    </row>
    <row r="5" spans="1:17" ht="94.5">
      <c r="A5" s="6" t="s">
        <v>0</v>
      </c>
      <c r="B5" s="6" t="s">
        <v>1</v>
      </c>
      <c r="C5" s="6" t="s">
        <v>34</v>
      </c>
      <c r="D5" s="6" t="s">
        <v>35</v>
      </c>
      <c r="E5" s="6" t="s">
        <v>36</v>
      </c>
      <c r="F5" s="6" t="s">
        <v>37</v>
      </c>
      <c r="G5" s="6" t="s">
        <v>33</v>
      </c>
      <c r="H5" s="6" t="s">
        <v>50</v>
      </c>
      <c r="I5" s="6" t="s">
        <v>51</v>
      </c>
      <c r="J5" s="6" t="s">
        <v>3</v>
      </c>
      <c r="K5" s="6" t="s">
        <v>4</v>
      </c>
      <c r="L5" s="6" t="s">
        <v>5</v>
      </c>
      <c r="M5" s="36" t="s">
        <v>6</v>
      </c>
      <c r="N5" s="6" t="s">
        <v>39</v>
      </c>
      <c r="O5" s="6" t="s">
        <v>7</v>
      </c>
      <c r="P5" s="6" t="s">
        <v>8</v>
      </c>
      <c r="Q5" s="6" t="s">
        <v>9</v>
      </c>
    </row>
    <row r="6" spans="1:17" s="15" customFormat="1" ht="25.5">
      <c r="A6" s="30">
        <v>1</v>
      </c>
      <c r="B6" s="23" t="s">
        <v>48</v>
      </c>
      <c r="C6" s="23" t="s">
        <v>53</v>
      </c>
      <c r="D6" s="24">
        <v>190618.45</v>
      </c>
      <c r="E6" s="1">
        <v>190618.45</v>
      </c>
      <c r="F6" s="29"/>
      <c r="G6" s="16" t="s">
        <v>64</v>
      </c>
      <c r="H6" s="32" t="s">
        <v>65</v>
      </c>
      <c r="I6" s="17">
        <v>41634</v>
      </c>
      <c r="J6" s="17">
        <v>41666</v>
      </c>
      <c r="K6" s="17">
        <f>J6</f>
        <v>41666</v>
      </c>
      <c r="L6" s="17">
        <v>41722</v>
      </c>
      <c r="M6" s="37">
        <v>1</v>
      </c>
      <c r="N6" s="41">
        <f>E6</f>
        <v>190618.45</v>
      </c>
      <c r="O6" s="16"/>
      <c r="P6" s="42" t="s">
        <v>67</v>
      </c>
      <c r="Q6" s="16"/>
    </row>
    <row r="7" spans="1:17" s="15" customFormat="1" ht="25.5">
      <c r="A7" s="30">
        <v>2</v>
      </c>
      <c r="B7" s="23" t="s">
        <v>48</v>
      </c>
      <c r="C7" s="23" t="s">
        <v>54</v>
      </c>
      <c r="D7" s="24">
        <v>449870.48</v>
      </c>
      <c r="E7" s="1">
        <v>449870.48</v>
      </c>
      <c r="F7" s="29"/>
      <c r="G7" s="16" t="s">
        <v>64</v>
      </c>
      <c r="H7" s="32" t="s">
        <v>65</v>
      </c>
      <c r="I7" s="17">
        <v>41634</v>
      </c>
      <c r="J7" s="17">
        <v>41666</v>
      </c>
      <c r="K7" s="17">
        <f aca="true" t="shared" si="0" ref="K7:K14">J7</f>
        <v>41666</v>
      </c>
      <c r="L7" s="17">
        <v>41722</v>
      </c>
      <c r="M7" s="37"/>
      <c r="N7" s="16"/>
      <c r="O7" s="16"/>
      <c r="P7" s="42" t="s">
        <v>68</v>
      </c>
      <c r="Q7" s="16"/>
    </row>
    <row r="8" spans="1:17" s="15" customFormat="1" ht="25.5">
      <c r="A8" s="30">
        <v>3</v>
      </c>
      <c r="B8" s="23" t="s">
        <v>48</v>
      </c>
      <c r="C8" s="23" t="s">
        <v>55</v>
      </c>
      <c r="D8" s="24">
        <v>96681.65</v>
      </c>
      <c r="E8" s="1">
        <v>96681.65</v>
      </c>
      <c r="F8" s="29"/>
      <c r="G8" s="16" t="s">
        <v>64</v>
      </c>
      <c r="H8" s="32" t="s">
        <v>65</v>
      </c>
      <c r="I8" s="17">
        <v>41634</v>
      </c>
      <c r="J8" s="17">
        <v>41666</v>
      </c>
      <c r="K8" s="17">
        <f t="shared" si="0"/>
        <v>41666</v>
      </c>
      <c r="L8" s="17">
        <v>41722</v>
      </c>
      <c r="M8" s="37"/>
      <c r="N8" s="16"/>
      <c r="O8" s="16"/>
      <c r="P8" s="42" t="s">
        <v>68</v>
      </c>
      <c r="Q8" s="16"/>
    </row>
    <row r="9" spans="1:17" s="15" customFormat="1" ht="25.5">
      <c r="A9" s="30">
        <v>4</v>
      </c>
      <c r="B9" s="23" t="s">
        <v>48</v>
      </c>
      <c r="C9" s="23" t="s">
        <v>56</v>
      </c>
      <c r="D9" s="24">
        <v>282373</v>
      </c>
      <c r="E9" s="1">
        <v>282373</v>
      </c>
      <c r="F9" s="29"/>
      <c r="G9" s="16" t="s">
        <v>64</v>
      </c>
      <c r="H9" s="32" t="s">
        <v>65</v>
      </c>
      <c r="I9" s="17">
        <v>41634</v>
      </c>
      <c r="J9" s="17">
        <v>41666</v>
      </c>
      <c r="K9" s="17">
        <f t="shared" si="0"/>
        <v>41666</v>
      </c>
      <c r="L9" s="17">
        <v>41722</v>
      </c>
      <c r="M9" s="37">
        <v>1</v>
      </c>
      <c r="N9" s="41">
        <f aca="true" t="shared" si="1" ref="N9:N14">E9</f>
        <v>282373</v>
      </c>
      <c r="O9" s="17">
        <v>41710</v>
      </c>
      <c r="P9" s="42" t="s">
        <v>68</v>
      </c>
      <c r="Q9" s="16"/>
    </row>
    <row r="10" spans="1:17" s="15" customFormat="1" ht="25.5">
      <c r="A10" s="30">
        <v>5</v>
      </c>
      <c r="B10" s="23" t="s">
        <v>48</v>
      </c>
      <c r="C10" s="23" t="s">
        <v>57</v>
      </c>
      <c r="D10" s="24">
        <v>34610.77</v>
      </c>
      <c r="E10" s="1">
        <v>34610.77</v>
      </c>
      <c r="F10" s="29"/>
      <c r="G10" s="16" t="s">
        <v>64</v>
      </c>
      <c r="H10" s="32" t="s">
        <v>65</v>
      </c>
      <c r="I10" s="17">
        <v>41634</v>
      </c>
      <c r="J10" s="17">
        <v>41666</v>
      </c>
      <c r="K10" s="17">
        <f t="shared" si="0"/>
        <v>41666</v>
      </c>
      <c r="L10" s="17">
        <v>41722</v>
      </c>
      <c r="M10" s="37">
        <v>1</v>
      </c>
      <c r="N10" s="41">
        <f t="shared" si="1"/>
        <v>34610.77</v>
      </c>
      <c r="O10" s="17">
        <v>41710</v>
      </c>
      <c r="P10" s="42" t="s">
        <v>69</v>
      </c>
      <c r="Q10" s="16"/>
    </row>
    <row r="11" spans="1:17" s="15" customFormat="1" ht="25.5">
      <c r="A11" s="30">
        <v>6</v>
      </c>
      <c r="B11" s="23" t="s">
        <v>49</v>
      </c>
      <c r="C11" s="23" t="s">
        <v>58</v>
      </c>
      <c r="D11" s="24">
        <v>146951.7</v>
      </c>
      <c r="E11" s="1">
        <v>146951.7</v>
      </c>
      <c r="F11" s="29"/>
      <c r="G11" s="16" t="s">
        <v>64</v>
      </c>
      <c r="H11" s="32" t="s">
        <v>65</v>
      </c>
      <c r="I11" s="17">
        <v>41634</v>
      </c>
      <c r="J11" s="17">
        <v>41666</v>
      </c>
      <c r="K11" s="17">
        <f t="shared" si="0"/>
        <v>41666</v>
      </c>
      <c r="L11" s="17">
        <v>41722</v>
      </c>
      <c r="M11" s="37">
        <v>1</v>
      </c>
      <c r="N11" s="41">
        <f t="shared" si="1"/>
        <v>146951.7</v>
      </c>
      <c r="O11" s="17"/>
      <c r="P11" s="42" t="s">
        <v>67</v>
      </c>
      <c r="Q11" s="16"/>
    </row>
    <row r="12" spans="1:17" s="15" customFormat="1" ht="25.5">
      <c r="A12" s="30">
        <v>7</v>
      </c>
      <c r="B12" s="23" t="s">
        <v>48</v>
      </c>
      <c r="C12" s="23" t="s">
        <v>59</v>
      </c>
      <c r="D12" s="24">
        <v>37365.05</v>
      </c>
      <c r="E12" s="1">
        <v>37365.05</v>
      </c>
      <c r="F12" s="29"/>
      <c r="G12" s="16" t="s">
        <v>64</v>
      </c>
      <c r="H12" s="32" t="s">
        <v>65</v>
      </c>
      <c r="I12" s="17">
        <v>41634</v>
      </c>
      <c r="J12" s="17">
        <v>41666</v>
      </c>
      <c r="K12" s="17">
        <f t="shared" si="0"/>
        <v>41666</v>
      </c>
      <c r="L12" s="17">
        <v>41722</v>
      </c>
      <c r="M12" s="37">
        <v>1</v>
      </c>
      <c r="N12" s="41">
        <f t="shared" si="1"/>
        <v>37365.05</v>
      </c>
      <c r="O12" s="17">
        <v>41710</v>
      </c>
      <c r="P12" s="42" t="s">
        <v>69</v>
      </c>
      <c r="Q12" s="16"/>
    </row>
    <row r="13" spans="1:17" s="15" customFormat="1" ht="25.5">
      <c r="A13" s="30">
        <v>8</v>
      </c>
      <c r="B13" s="23" t="s">
        <v>48</v>
      </c>
      <c r="C13" s="23" t="s">
        <v>60</v>
      </c>
      <c r="D13" s="24">
        <v>200508.9</v>
      </c>
      <c r="E13" s="1">
        <v>200508.9</v>
      </c>
      <c r="F13" s="29"/>
      <c r="G13" s="16" t="s">
        <v>64</v>
      </c>
      <c r="H13" s="32" t="s">
        <v>65</v>
      </c>
      <c r="I13" s="17">
        <v>41634</v>
      </c>
      <c r="J13" s="17">
        <v>41666</v>
      </c>
      <c r="K13" s="17">
        <f t="shared" si="0"/>
        <v>41666</v>
      </c>
      <c r="L13" s="17">
        <v>41722</v>
      </c>
      <c r="M13" s="37">
        <v>1</v>
      </c>
      <c r="N13" s="41">
        <f t="shared" si="1"/>
        <v>200508.9</v>
      </c>
      <c r="O13" s="17">
        <v>41710</v>
      </c>
      <c r="P13" s="42" t="s">
        <v>69</v>
      </c>
      <c r="Q13" s="16"/>
    </row>
    <row r="14" spans="1:17" s="15" customFormat="1" ht="15.75">
      <c r="A14" s="30">
        <v>9</v>
      </c>
      <c r="B14" s="23" t="s">
        <v>62</v>
      </c>
      <c r="C14" s="23" t="s">
        <v>63</v>
      </c>
      <c r="D14" s="24">
        <v>88093</v>
      </c>
      <c r="E14" s="1">
        <v>88093</v>
      </c>
      <c r="F14" s="29"/>
      <c r="G14" s="16" t="s">
        <v>64</v>
      </c>
      <c r="H14" s="33">
        <v>20</v>
      </c>
      <c r="I14" s="17">
        <v>41711</v>
      </c>
      <c r="J14" s="17">
        <v>41716</v>
      </c>
      <c r="K14" s="17">
        <f t="shared" si="0"/>
        <v>41716</v>
      </c>
      <c r="L14" s="17">
        <v>41723</v>
      </c>
      <c r="M14" s="37">
        <v>1</v>
      </c>
      <c r="N14" s="41">
        <f t="shared" si="1"/>
        <v>88093</v>
      </c>
      <c r="O14" s="17">
        <v>41723</v>
      </c>
      <c r="P14" s="42" t="s">
        <v>66</v>
      </c>
      <c r="Q14" s="16"/>
    </row>
    <row r="15" spans="1:17" s="15" customFormat="1" ht="15.75">
      <c r="A15" s="30">
        <v>10</v>
      </c>
      <c r="B15" s="23" t="s">
        <v>62</v>
      </c>
      <c r="C15" s="23" t="s">
        <v>78</v>
      </c>
      <c r="D15" s="24">
        <v>447740</v>
      </c>
      <c r="E15" s="1"/>
      <c r="F15" s="29"/>
      <c r="G15" s="16"/>
      <c r="H15" s="33"/>
      <c r="I15" s="17"/>
      <c r="J15" s="17"/>
      <c r="K15" s="17"/>
      <c r="L15" s="17"/>
      <c r="M15" s="37"/>
      <c r="N15" s="41"/>
      <c r="O15" s="17"/>
      <c r="P15" s="42"/>
      <c r="Q15" s="16"/>
    </row>
    <row r="16" spans="1:17" s="4" customFormat="1" ht="15.75">
      <c r="A16" s="26"/>
      <c r="B16" s="26" t="s">
        <v>31</v>
      </c>
      <c r="C16" s="26"/>
      <c r="D16" s="28">
        <f>SUM(D6:D15)</f>
        <v>1974812.9999999998</v>
      </c>
      <c r="E16" s="18">
        <f>SUM(E6:E14)</f>
        <v>1527072.9999999998</v>
      </c>
      <c r="F16" s="26"/>
      <c r="G16" s="31"/>
      <c r="H16" s="34"/>
      <c r="I16" s="31"/>
      <c r="J16" s="31"/>
      <c r="K16" s="31"/>
      <c r="L16" s="31"/>
      <c r="M16" s="38"/>
      <c r="N16" s="28">
        <f>SUM(N6:N14)</f>
        <v>980520.8700000001</v>
      </c>
      <c r="O16" s="31"/>
      <c r="P16" s="31"/>
      <c r="Q16" s="31"/>
    </row>
    <row r="19" spans="1:13" s="3" customFormat="1" ht="15.75">
      <c r="A19" s="3" t="s">
        <v>40</v>
      </c>
      <c r="G19" s="3" t="s">
        <v>41</v>
      </c>
      <c r="M19" s="39"/>
    </row>
    <row r="20" s="3" customFormat="1" ht="15.75">
      <c r="M20" s="39"/>
    </row>
    <row r="21" s="3" customFormat="1" ht="15.75">
      <c r="M21" s="39"/>
    </row>
    <row r="22" s="3" customFormat="1" ht="15.75">
      <c r="M22" s="39"/>
    </row>
    <row r="23" s="3" customFormat="1" ht="15.75">
      <c r="M23" s="39"/>
    </row>
    <row r="24" s="3" customFormat="1" ht="15.75">
      <c r="M24" s="39"/>
    </row>
    <row r="25" s="3" customFormat="1" ht="15.75">
      <c r="M25" s="39"/>
    </row>
    <row r="26" s="3" customFormat="1" ht="15.75">
      <c r="M26" s="39"/>
    </row>
    <row r="27" s="3" customFormat="1" ht="15.75">
      <c r="M27" s="39"/>
    </row>
    <row r="28" s="3" customFormat="1" ht="15.75">
      <c r="M28" s="39"/>
    </row>
    <row r="29" s="3" customFormat="1" ht="15.75">
      <c r="M29" s="39"/>
    </row>
    <row r="30" s="3" customFormat="1" ht="15.75">
      <c r="M30" s="39"/>
    </row>
    <row r="31" spans="1:13" s="3" customFormat="1" ht="15.75">
      <c r="A31" s="19" t="s">
        <v>42</v>
      </c>
      <c r="B31" s="19"/>
      <c r="M31" s="39"/>
    </row>
    <row r="32" spans="1:13" s="3" customFormat="1" ht="15.75">
      <c r="A32" s="146">
        <v>4506179</v>
      </c>
      <c r="B32" s="146"/>
      <c r="M32" s="39"/>
    </row>
  </sheetData>
  <sheetProtection/>
  <mergeCells count="1">
    <mergeCell ref="A32:B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2015-02-27T12:17:31Z</dcterms:modified>
  <cp:category/>
  <cp:version/>
  <cp:contentType/>
  <cp:contentStatus/>
</cp:coreProperties>
</file>