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<sst xmlns="http://schemas.openxmlformats.org/spreadsheetml/2006/main" count="333" uniqueCount="259">
  <si>
    <t>АЛЕКСАНДРОВСКАЯ УЛ. д.5</t>
  </si>
  <si>
    <t>Управление многоквартирн домом</t>
  </si>
  <si>
    <t>Вывоз твердых бытовых отходов</t>
  </si>
  <si>
    <t>Отопление</t>
  </si>
  <si>
    <t>АЛЕКСАНДРОВСКАЯ УЛ. д.9/21</t>
  </si>
  <si>
    <t>Горячее водоснабжение</t>
  </si>
  <si>
    <t>ВЛАДИМИРСКАЯ УЛ. д.21</t>
  </si>
  <si>
    <t>ВЛАДИМИРСКАЯ УЛ. д.23</t>
  </si>
  <si>
    <t>ВЛАДИМИРСКАЯ УЛ. д.25</t>
  </si>
  <si>
    <t>ВЛАДИМИРСКАЯ УЛ. д.27</t>
  </si>
  <si>
    <t>ДЕГТЯРЕВА УЛ. ЛОМОНОСОВ д.25</t>
  </si>
  <si>
    <t>ДЕГТЯРЕВА УЛ. ЛОМОНОСОВ д.27</t>
  </si>
  <si>
    <t>ЖЕЛЕЗНОДОРОЖНЫЙ ПЕР. д.6</t>
  </si>
  <si>
    <t>ЖОРЫ АНТОНЕНКО УЛ. д.5</t>
  </si>
  <si>
    <t>ЖОРЫ АНТОНЕНКО УЛ. д.6</t>
  </si>
  <si>
    <t>ЖОРЫ АНТОНЕНКО УЛ. д.6 к.1</t>
  </si>
  <si>
    <t>ЖОРЫ АНТОНЕНКО УЛ. д.8</t>
  </si>
  <si>
    <t>ЖОРЫ АНТОНЕНКО УЛ. д.12</t>
  </si>
  <si>
    <t>ЖОРЫ АНТОНЕНКО УЛ. д.14А</t>
  </si>
  <si>
    <t>ЖОРЫ АНТОНЕНКО УЛ. д.16</t>
  </si>
  <si>
    <t>ЗАВОДСКАЯ УЛ. ЛОМОНОСОВ д.3</t>
  </si>
  <si>
    <t>ЗАВОДСКАЯ УЛ. ЛОМОНОСОВ д.4</t>
  </si>
  <si>
    <t>ЗАВОДСКАЯ УЛ. ЛОМОНОСОВ д.5</t>
  </si>
  <si>
    <t>ЗАВОДСКАЯ УЛ. ЛОМОНОСОВ д.6</t>
  </si>
  <si>
    <t>ЗАВОДСКАЯ УЛ. ЛОМОНОСОВ д.7</t>
  </si>
  <si>
    <t>ЗАВОДСКАЯ УЛ. ЛОМОНОСОВ д.9</t>
  </si>
  <si>
    <t>ИЛИКОВСКИЙ ПР. ЛОМОНОСОВ д.26А</t>
  </si>
  <si>
    <t>ИЛИКОВСКИЙ ПР. ЛОМОНОСОВ д.28</t>
  </si>
  <si>
    <t>ИЛИКОВСКИЙ ПР. ЛОМОНОСОВ д.30/2</t>
  </si>
  <si>
    <t>КИПРЕНСКОГО УЛ.ЛОМОНОСОВ д.54</t>
  </si>
  <si>
    <t>МИХАЙЛОВСКАЯ УЛ. д.18А</t>
  </si>
  <si>
    <t>МИХАЙЛОВСКАЯ УЛ. д.24/22</t>
  </si>
  <si>
    <t>МОРСКАЯ УЛ. ЛОМОНОСОВ д.84А</t>
  </si>
  <si>
    <t>МОРСКАЯ УЛ. ЛОМОНОСОВ д.86А</t>
  </si>
  <si>
    <t>НЕКРАСОВА УЛ. ЛОМОНОСОВ д.1</t>
  </si>
  <si>
    <t>НЕКРАСОВА УЛ. ЛОМОНОСОВ д.1 к.2</t>
  </si>
  <si>
    <t>ОРАНИЕНБАУМСКИЙ ПР. д.21</t>
  </si>
  <si>
    <t>ОРАНИЕНБАУМСКИЙ ПР. д.21 к.2</t>
  </si>
  <si>
    <t>ОРАНИЕНБАУМСКИЙ ПР. д.27</t>
  </si>
  <si>
    <t>ОРАНИЕНБАУМСКИЙ ПР. д.27 к.2</t>
  </si>
  <si>
    <t>ОРАНИЕНБАУМСКИЙ ПР. д.29</t>
  </si>
  <si>
    <t>ОРАНИЕНБАУМСКИЙ ПР. д.31</t>
  </si>
  <si>
    <t>Очистка мусоропроводов</t>
  </si>
  <si>
    <t>ОРАНИЕНБАУМСКИЙ ПР. д.33 к.1</t>
  </si>
  <si>
    <t>ОРАНИЕНБАУМСКИЙ ПР. д.33 к.2</t>
  </si>
  <si>
    <t>ОРАНИЕНБАУМСКИЙ ПР. д.33 к.3</t>
  </si>
  <si>
    <t>ОРАНИЕНБАУМСКИЙ ПР. д.37 к.1</t>
  </si>
  <si>
    <t>ОРАНИЕНБАУМСКИЙ ПР. д.37 к.2</t>
  </si>
  <si>
    <t>ОРАНИЕНБАУМСКИЙ ПР. д.37 к.3</t>
  </si>
  <si>
    <t>ОРАНИЕНБАУМСКИЙ ПР. д.39 к.2</t>
  </si>
  <si>
    <t>ОРАНИЕНБАУМСКИЙ ПР. д.43 к.1</t>
  </si>
  <si>
    <t>ОРАНИЕНБАУМСКИЙ ПР. д.43 к.2</t>
  </si>
  <si>
    <t>ОРАНИЕНБАУМСКИЙ ПР. д.43 к.3</t>
  </si>
  <si>
    <t>ОРАНИЕНБАУМСКИЙ ПР. д.45 к.3</t>
  </si>
  <si>
    <t>ОРАНИЕНБАУМСКИЙ ПР. д.47</t>
  </si>
  <si>
    <t>ОРАНИЕНБАУМСКИЙ ПР. д.49 к.1</t>
  </si>
  <si>
    <t>ПОБЕДЫ УЛ. ЛОМОНОСОВ д.15</t>
  </si>
  <si>
    <t>ПОБЕДЫ УЛ. ЛОМОНОСОВ д.16/12</t>
  </si>
  <si>
    <t>ПОБЕДЫ УЛ. ЛОМОНОСОВ д.19</t>
  </si>
  <si>
    <t>ПОБЕДЫ УЛ. ЛОМОНОСОВ д.20 к.1</t>
  </si>
  <si>
    <t>ПОБЕДЫ УЛ. ЛОМОНОСОВ д.21</t>
  </si>
  <si>
    <t>ПОБЕДЫ УЛ. ЛОМОНОСОВ д.22/7</t>
  </si>
  <si>
    <t>ПОБЕДЫ УЛ. ЛОМОНОСОВ д.23</t>
  </si>
  <si>
    <t>ПОБЕДЫ УЛ. ЛОМОНОСОВ д.32 к.2</t>
  </si>
  <si>
    <t>ПОБЕДЫ УЛ. ЛОМОНОСОВ д.34 к.1</t>
  </si>
  <si>
    <t>ПОБЕДЫ УЛ. ЛОМОНОСОВ д.36 к.1</t>
  </si>
  <si>
    <t>ПОБЕДЫ УЛ. ЛОМОНОСОВ д.36 к.2</t>
  </si>
  <si>
    <t>СКУРИДИНА УЛ. ЛОМОНОСОВ д.1</t>
  </si>
  <si>
    <t>СКУРИДИНА УЛ. ЛОМОНОСОВ д.2</t>
  </si>
  <si>
    <t>СКУРИДИНА УЛ. ЛОМОНОСОВ д.3</t>
  </si>
  <si>
    <t>СКУРИДИНА УЛ. ЛОМОНОСОВ д.6</t>
  </si>
  <si>
    <t>СКУРИДИНА УЛ. ЛОМОНОСОВ д.9</t>
  </si>
  <si>
    <t>ФЕДЮНИНСКОГО УЛ. д.3 к.1</t>
  </si>
  <si>
    <t>ФЕДЮНИНСКОГО УЛ. д.3 к.2</t>
  </si>
  <si>
    <t>ФЕДЮНИНСКОГО УЛ. д.3 к.3</t>
  </si>
  <si>
    <t>ФЕДЮНИНСКОГО УЛ. д.5 к.1</t>
  </si>
  <si>
    <t>ФЕДЮНИНСКОГО УЛ. д.5 к.2</t>
  </si>
  <si>
    <t>ФЕДЮНИНСКОГО УЛ. д.5 к.4</t>
  </si>
  <si>
    <t>ФЕДЮНИНСКОГО УЛ. д.14 к.1</t>
  </si>
  <si>
    <t>ФЕДЮНИНСКОГО УЛ. д.14 к.2</t>
  </si>
  <si>
    <t>ФЕДЮНИНСКОГО УЛ. д.16</t>
  </si>
  <si>
    <t>ШВЕЙЦАРСКАЯ УЛ.ЛОМОНОСОВ д.1</t>
  </si>
  <si>
    <t>ШВЕЙЦАРСКАЯ УЛ.ЛОМОНОСОВ д.2</t>
  </si>
  <si>
    <t>ШВЕЙЦАРСКАЯ УЛ.ЛОМОНОСОВ д.6</t>
  </si>
  <si>
    <t>ШВЕЙЦАРСКАЯ УЛ.ЛОМОНОСОВ д.8 к.1</t>
  </si>
  <si>
    <t>ШВЕЙЦАРСКАЯ УЛ.ЛОМОНОСОВ д.8 к.2</t>
  </si>
  <si>
    <t>ШВЕЙЦАРСКАЯ УЛ.ЛОМОНОСОВ д.10</t>
  </si>
  <si>
    <t>ШВЕЙЦАРСКАЯ УЛ.ЛОМОНОСОВ д.14</t>
  </si>
  <si>
    <t>ШВЕЙЦАРСКАЯ УЛ.ЛОМОНОСОВ д.16 к.1</t>
  </si>
  <si>
    <t>ШВЕЙЦАРСКАЯ УЛ.ЛОМОНОСОВ д.18 к.1</t>
  </si>
  <si>
    <t>ШВЕЙЦАРСКАЯ УЛ.ЛОМОНОСОВ д.18 к.2</t>
  </si>
  <si>
    <t>ШВЕЙЦАРСКАЯ УЛ.ЛОМОНОСОВ д.24</t>
  </si>
  <si>
    <t>АЛЕКСАНДРОВСКАЯ УЛ. д.15/14</t>
  </si>
  <si>
    <t>АЛЕКСАНДРОВСКАЯ УЛ. д.20/16</t>
  </si>
  <si>
    <t>АЛЕКСАНДРОВСКАЯ УЛ. д.22/17</t>
  </si>
  <si>
    <t>АЛЕКСАНДРОВСКАЯ УЛ. д.23</t>
  </si>
  <si>
    <t>АЛЕКСАНДРОВСКАЯ УЛ. д.23А</t>
  </si>
  <si>
    <t>АЛЕКСАНДРОВСКАЯ УЛ. д.25</t>
  </si>
  <si>
    <t>АЛЕКСАНДРОВСКАЯ УЛ. д.27</t>
  </si>
  <si>
    <t>АЛЕКСАНДРОВСКАЯ УЛ. д.28</t>
  </si>
  <si>
    <t>АЛЕКСАНДРОВСКАЯ УЛ. д.29</t>
  </si>
  <si>
    <t>АЛЕКСАНДРОВСКАЯ УЛ. д.30</t>
  </si>
  <si>
    <t>АЛЕКСАНДРОВСКАЯ УЛ. д.31</t>
  </si>
  <si>
    <t>АЛЕКСАНДРОВСКАЯ УЛ. д.32А</t>
  </si>
  <si>
    <t>АЛЕКСАНДРОВСКАЯ УЛ. д.32Б</t>
  </si>
  <si>
    <t>АЛЕКСАНДРОВСКАЯ УЛ. д.32В</t>
  </si>
  <si>
    <t>АЛЕКСАНДРОВСКАЯ УЛ. д.33</t>
  </si>
  <si>
    <t>АЛЕКСАНДРОВСКАЯ УЛ. д.36А</t>
  </si>
  <si>
    <t>АЛЕКСАНДРОВСКАЯ УЛ. д.36Б</t>
  </si>
  <si>
    <t>АЛЕКСАНДРОВСКАЯ УЛ. д.36В</t>
  </si>
  <si>
    <t>АЛЕКСАНДРОВСКАЯ УЛ. д.40</t>
  </si>
  <si>
    <t>АЛЕКСАНДРОВСКАЯ УЛ. д.42</t>
  </si>
  <si>
    <t>АЛЕКСАНДРОВСКАЯ УЛ. д.43</t>
  </si>
  <si>
    <t>АЛЕКСАНДРОВСКАЯ УЛ. д.45</t>
  </si>
  <si>
    <t>БОГУМИЛОВСКАЯ  УЛ. д.13</t>
  </si>
  <si>
    <t>БОГУМИЛОВСКАЯ  УЛ. д.15</t>
  </si>
  <si>
    <t>БОГУМИЛОВСКАЯ  УЛ. д.17</t>
  </si>
  <si>
    <t>ВЛАДИМИРСКАЯ УЛ. д.4</t>
  </si>
  <si>
    <t>ВЛАДИМИРСКАЯ УЛ. д.18А</t>
  </si>
  <si>
    <t>ВЛАДИМИРСКАЯ УЛ. д.20/2</t>
  </si>
  <si>
    <t>ВЛАДИМИРСКАЯ УЛ. д.22</t>
  </si>
  <si>
    <t>ВЛАДИМИРСКАЯ УЛ. д.24</t>
  </si>
  <si>
    <t>ВЛАДИМИРСКАЯ УЛ. д.26</t>
  </si>
  <si>
    <t>ВЛАДИМИРСКАЯ УЛ. д.26А</t>
  </si>
  <si>
    <t>ВЛАДИМИРСКАЯ УЛ. д.26Б</t>
  </si>
  <si>
    <t>ВЛАДИМИРСКАЯ УЛ. д.30</t>
  </si>
  <si>
    <t>ДВОРЦОВЫЙ ПР. ЛОМОНОСОВ д.31</t>
  </si>
  <si>
    <t>ДВОРЦОВЫЙ ПР. ЛОМОНОСОВ д.32</t>
  </si>
  <si>
    <t>ДВОРЦОВЫЙ ПР. ЛОМОНОСОВ д.34</t>
  </si>
  <si>
    <t>ДВОРЦОВЫЙ ПР. ЛОМОНОСОВ д.36</t>
  </si>
  <si>
    <t>ДВОРЦОВЫЙ ПР. ЛОМОНОСОВ д.38</t>
  </si>
  <si>
    <t>ДВОРЦОВЫЙ ПР. ЛОМОНОСОВ д.43/6</t>
  </si>
  <si>
    <t>ДВОРЦОВЫЙ ПР. ЛОМОНОСОВ д.49</t>
  </si>
  <si>
    <t>ДВОРЦОВЫЙ ПР. ЛОМОНОСОВ д.51</t>
  </si>
  <si>
    <t>ДВОРЦОВЫЙ ПР. ЛОМОНОСОВ д.53</t>
  </si>
  <si>
    <t>ДВОРЦОВЫЙ ПР. ЛОМОНОСОВ д.55/8</t>
  </si>
  <si>
    <t>ЕЛЕНИНСКАЯ УЛ. ЛОМОНОСОВ д.9/1</t>
  </si>
  <si>
    <t>ЕЛЕНИНСКАЯ УЛ. ЛОМОНОСОВ д.27/10</t>
  </si>
  <si>
    <t>ЕЛЕНИНСКАЯ УЛ. ЛОМОНОСОВ д.29</t>
  </si>
  <si>
    <t>ЕЛЕНИНСКАЯ УЛ. ЛОМОНОСОВ д.31</t>
  </si>
  <si>
    <t>ИЛИКОВСКИЙ ПР. ЛОМОНОСОВ д.12</t>
  </si>
  <si>
    <t>КОСТЫЛЕВА УЛ. ЛОМОНОСОВ д.10/19</t>
  </si>
  <si>
    <t>КОСТЫЛЕВА УЛ. ЛОМОНОСОВ д.12</t>
  </si>
  <si>
    <t>КОСТЫЛЕВА УЛ. ЛОМОНОСОВ д.14</t>
  </si>
  <si>
    <t>КОСТЫЛЕВА УЛ. ЛОМОНОСОВ д.16</t>
  </si>
  <si>
    <t>КОСТЫЛЕВА УЛ. ЛОМОНОСОВ д.17</t>
  </si>
  <si>
    <t>КРАСНОАРМЕЙСКАЯ УЛ. д.4</t>
  </si>
  <si>
    <t>КРАСНОАРМЕЙСКАЯ УЛ. д.8</t>
  </si>
  <si>
    <t>КРАСНОАРМЕЙСКАЯ УЛ. д.10</t>
  </si>
  <si>
    <t>КРАСНОАРМЕЙСКАЯ УЛ. д.12</t>
  </si>
  <si>
    <t>КРАСНОАРМЕЙСКАЯ УЛ. д.14</t>
  </si>
  <si>
    <t>КРАСНОАРМЕЙСКАЯ УЛ. д.23</t>
  </si>
  <si>
    <t>КРАСНОАРМЕЙСКАЯ УЛ. д.23А</t>
  </si>
  <si>
    <t>КРАСНОАРМЕЙСКАЯ УЛ. д.27</t>
  </si>
  <si>
    <t>КРАСНОАРМЕЙСКАЯ УЛ. д.29</t>
  </si>
  <si>
    <t>КРАСНОАРМЕЙСКАЯ УЛ. д.37</t>
  </si>
  <si>
    <t>КРАСНОАРМЕЙСКАЯ УЛ. д.37А</t>
  </si>
  <si>
    <t>КРАСНОГО ФЛОТА УЛ. д.1</t>
  </si>
  <si>
    <t>КРАСНОГО ФЛОТА УЛ. д.1А</t>
  </si>
  <si>
    <t>КРАСНОГО ФЛОТА УЛ. д.1Б</t>
  </si>
  <si>
    <t>КРАСНОГО ФЛОТА УЛ. д.3</t>
  </si>
  <si>
    <t>КРАСНОГО ФЛОТА УЛ. д.4</t>
  </si>
  <si>
    <t>КРАСНОГО ФЛОТА УЛ. д.5</t>
  </si>
  <si>
    <t>КРАСНОГО ФЛОТА УЛ. д.6</t>
  </si>
  <si>
    <t>КРАСНОГО ФЛОТА УЛ. д.7</t>
  </si>
  <si>
    <t>КРАСНОГО ФЛОТА УЛ. д.7А</t>
  </si>
  <si>
    <t>КРАСНОГО ФЛОТА УЛ. д.9/46</t>
  </si>
  <si>
    <t>КРАСНОГО ФЛОТА УЛ. д.20/41</t>
  </si>
  <si>
    <t>КРАСНОГО ФЛОТА УЛ. д.30</t>
  </si>
  <si>
    <t>КРАСНОГО ФЛОТА УЛ. д.30А</t>
  </si>
  <si>
    <t>КРОНШТАДТСКАЯ УЛ. д.4</t>
  </si>
  <si>
    <t>КРОНШТАДТСКАЯ УЛ. д.4А</t>
  </si>
  <si>
    <t>КРОНШТАДТСКАЯ УЛ. д.6/49</t>
  </si>
  <si>
    <t>КРОНШТАДТСКАЯ УЛ. д.7</t>
  </si>
  <si>
    <t>ЛОМОНОСОВА УЛ. ЛОМОНОСОВ д.2</t>
  </si>
  <si>
    <t>ЛОМОНОСОВА УЛ. ЛОМОНОСОВ д.12</t>
  </si>
  <si>
    <t>ЛОМОНОСОВА УЛ. ЛОМОНОСОВ д.12А</t>
  </si>
  <si>
    <t>ЛОМОНОСОВА УЛ. ЛОМОНОСОВ д.14</t>
  </si>
  <si>
    <t>ЛОМОНОСОВА УЛ. ЛОМОНОСОВ д.14А</t>
  </si>
  <si>
    <t>ПЕТРОВСКИЙ ПЕР.ЛОМОНОСОВ д.3/13</t>
  </si>
  <si>
    <t>ПЕТРОВСКИЙ ПЕР.ЛОМОНОСОВ д.4</t>
  </si>
  <si>
    <t>ПОБЕДЫ УЛ. ЛОМОНОСОВ д.1</t>
  </si>
  <si>
    <t>ПОБЕДЫ УЛ. ЛОМОНОСОВ д.2</t>
  </si>
  <si>
    <t>ПОБЕДЫ УЛ. ЛОМОНОСОВ д.3</t>
  </si>
  <si>
    <t>ПОБЕДЫ УЛ. ЛОМОНОСОВ д.3А</t>
  </si>
  <si>
    <t>ПОБЕДЫ УЛ. ЛОМОНОСОВ д.5</t>
  </si>
  <si>
    <t>ПОБЕДЫ УЛ. ЛОМОНОСОВ д.6</t>
  </si>
  <si>
    <t>ПОБЕДЫ УЛ. ЛОМОНОСОВ д.9</t>
  </si>
  <si>
    <t>ПОБЕДЫ УЛ. ЛОМОНОСОВ д.11</t>
  </si>
  <si>
    <t>ПОБЕДЫ УЛ. ЛОМОНОСОВ д.11А</t>
  </si>
  <si>
    <t>ПОБЕДЫ УЛ. ЛОМОНОСОВ д.11Б</t>
  </si>
  <si>
    <t>ПОБЕДЫ УЛ. ЛОМОНОСОВ д.12</t>
  </si>
  <si>
    <t>ПРОФСОЮЗНАЯ УЛ.ЛОМОНОСОВ д.11А</t>
  </si>
  <si>
    <t>ПРОФСОЮЗНАЯ УЛ.ЛОМОНОСОВ д.25</t>
  </si>
  <si>
    <t>ПРОФСОЮЗНАЯ УЛ.ЛОМОНОСОВ д.26</t>
  </si>
  <si>
    <t>ПУЛЕМЕТЧИКОВ УЛ. д.20</t>
  </si>
  <si>
    <t>ПУЛЕМЕТЧИКОВ УЛ. д.20А</t>
  </si>
  <si>
    <t>РУБАКИНА УЛ. ЛОМОНОСОВ д.12</t>
  </si>
  <si>
    <t>САФРОНОВА УЛ. ЛОМОНОСОВ д.1</t>
  </si>
  <si>
    <t>САФРОНОВА УЛ. ЛОМОНОСОВ д.1А</t>
  </si>
  <si>
    <t>САФРОНОВА УЛ. ЛОМОНОСОВ д.2</t>
  </si>
  <si>
    <t>САФРОНОВА УЛ. ЛОМОНОСОВ д.3</t>
  </si>
  <si>
    <t>САФРОНОВА УЛ. ЛОМОНОСОВ д.4</t>
  </si>
  <si>
    <t>САФРОНОВА УЛ. ЛОМОНОСОВ д.6</t>
  </si>
  <si>
    <t>САФРОНОВА УЛ. ЛОМОНОСОВ д.8</t>
  </si>
  <si>
    <t>САФРОНОВА УЛ. ЛОМОНОСОВ д.10</t>
  </si>
  <si>
    <t>ТОКАРЕВА УЛ. д.8</t>
  </si>
  <si>
    <t>ТОКАРЕВА УЛ. д.18А</t>
  </si>
  <si>
    <t>ШВЕЙЦАРСКАЯ УЛ.ЛОМОНОСОВ д.7</t>
  </si>
  <si>
    <t>ШВЕЙЦАРСКАЯ УЛ.ЛОМОНОСОВ д.9</t>
  </si>
  <si>
    <t>ИЛИКОВСКИЙ ПР. ЛОМОНОСОВ д.24А</t>
  </si>
  <si>
    <t>ЧЕРНИКОВА УЛ. ЛОМОНОСОВ д.22</t>
  </si>
  <si>
    <t>1-я НИЖНЯЯ УЛ. ЛОМОНОСОВ д.1</t>
  </si>
  <si>
    <t>1-я НИЖНЯЯ УЛ. ЛОМОНОСОВ д.5</t>
  </si>
  <si>
    <t>ДВОРЦОВЫЙ ПР. ЛОМОНОСОВ д.59</t>
  </si>
  <si>
    <t>ЕЛЕНИНСКАЯ УЛ. ЛОМОНОСОВ д.21</t>
  </si>
  <si>
    <t>МИХАЙЛОВСКАЯ УЛ. д.47</t>
  </si>
  <si>
    <t>ПОБЕДЫ УЛ. ЛОМОНОСОВ д.21А</t>
  </si>
  <si>
    <t>САФРОНОВА УЛ. ЛОМОНОСОВ д.3А</t>
  </si>
  <si>
    <t>Начислено</t>
  </si>
  <si>
    <t>Поступило</t>
  </si>
  <si>
    <t>% сбора</t>
  </si>
  <si>
    <t>Адрес</t>
  </si>
  <si>
    <t>Технические осмотры</t>
  </si>
  <si>
    <t>Работы и услуги по договорам со специализированными организациями</t>
  </si>
  <si>
    <t>Услуги аварийного обслуживания</t>
  </si>
  <si>
    <t>Работы по подготовке домов к сезонной эксплуатации</t>
  </si>
  <si>
    <t>услуги по дератизации и дезинсекции</t>
  </si>
  <si>
    <t>Уборка и вывоз снега</t>
  </si>
  <si>
    <t>Прочие работы</t>
  </si>
  <si>
    <t>Техническое обслуживание</t>
  </si>
  <si>
    <t>Текущий ремонт лифтов</t>
  </si>
  <si>
    <t>проведение ежегодного технического освидетельствования</t>
  </si>
  <si>
    <t>экспертиза лифтов, отработавших срок службы</t>
  </si>
  <si>
    <t>Страхование лифтов</t>
  </si>
  <si>
    <t>в том числе</t>
  </si>
  <si>
    <t>Доходы</t>
  </si>
  <si>
    <t>Расходы</t>
  </si>
  <si>
    <t>Доходы и расходы за 2016 год     руб.</t>
  </si>
  <si>
    <t>Расход на отопление</t>
  </si>
  <si>
    <t>Расход на водоотведение</t>
  </si>
  <si>
    <t>Расход  на горячее водоснабжение</t>
  </si>
  <si>
    <t>Расходы на холодное водоснабжение</t>
  </si>
  <si>
    <t>Расходы всего</t>
  </si>
  <si>
    <t>Холодное водоснабжение</t>
  </si>
  <si>
    <t xml:space="preserve">Водоотведение </t>
  </si>
  <si>
    <t>Содержание общего имущества дома</t>
  </si>
  <si>
    <t xml:space="preserve">Текущий ремонт общего имущества  дома                                    </t>
  </si>
  <si>
    <t>Доходы                                                                               Расшифровка расходов на капитальный ремонт прилагается отдельным файлом</t>
  </si>
  <si>
    <t>Уборка и санитарная очистка земельных участков</t>
  </si>
  <si>
    <t>Содержание и ремонт ПЗУ</t>
  </si>
  <si>
    <t>Содержание и текущий ремонт внутридомовых инженерных систем  газоснабжения</t>
  </si>
  <si>
    <t>Содержание  и ремонт лифтов</t>
  </si>
  <si>
    <t>Эксплуатация общедомых приборов учета используемых энергетических ресурсов</t>
  </si>
  <si>
    <t>Уборка лестничных клеток</t>
  </si>
  <si>
    <t>Холодное водоснабжение (общедомовые нужды)</t>
  </si>
  <si>
    <t>Горячее водоснабжение  (общедомовые нужды)</t>
  </si>
  <si>
    <t>Электроснабжение на  общедомовые нужды</t>
  </si>
  <si>
    <t>Расход электроснабжение на  общедомовые нужды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</si>
</sst>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_);\(0\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/>
    </xf>
    <xf numFmtId="2" fontId="2" fillId="0" borderId="12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2" fontId="2" fillId="0" borderId="15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1" fontId="2" fillId="0" borderId="10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2" fontId="4" fillId="0" borderId="0" xfId="0" applyNumberFormat="1" applyFont="1" applyFill="1" applyAlignment="1">
      <alignment horizontal="center" vertical="top"/>
    </xf>
    <xf numFmtId="2" fontId="2" fillId="0" borderId="20" xfId="0" applyNumberFormat="1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8"/>
  <sheetViews>
    <sheetView tabSelected="1" zoomScalePageLayoutView="0" workbookViewId="0" topLeftCell="BK1">
      <selection activeCell="BW10" sqref="BW10"/>
    </sheetView>
  </sheetViews>
  <sheetFormatPr defaultColWidth="9.140625" defaultRowHeight="12.75"/>
  <cols>
    <col min="1" max="1" width="44.421875" style="1" bestFit="1" customWidth="1"/>
    <col min="2" max="2" width="11.7109375" style="1" customWidth="1"/>
    <col min="3" max="3" width="12.421875" style="1" customWidth="1"/>
    <col min="4" max="4" width="8.57421875" style="1" bestFit="1" customWidth="1"/>
    <col min="5" max="5" width="12.00390625" style="1" bestFit="1" customWidth="1"/>
    <col min="6" max="6" width="12.8515625" style="1" customWidth="1"/>
    <col min="7" max="7" width="11.8515625" style="1" customWidth="1"/>
    <col min="8" max="8" width="8.57421875" style="1" bestFit="1" customWidth="1"/>
    <col min="9" max="9" width="11.28125" style="1" customWidth="1"/>
    <col min="10" max="10" width="12.7109375" style="1" customWidth="1"/>
    <col min="11" max="11" width="16.7109375" style="1" customWidth="1"/>
    <col min="12" max="12" width="15.140625" style="1" customWidth="1"/>
    <col min="13" max="13" width="14.57421875" style="1" customWidth="1"/>
    <col min="14" max="14" width="15.7109375" style="1" customWidth="1"/>
    <col min="15" max="16" width="11.140625" style="1" customWidth="1"/>
    <col min="17" max="17" width="15.28125" style="1" customWidth="1"/>
    <col min="18" max="18" width="14.57421875" style="1" customWidth="1"/>
    <col min="19" max="19" width="10.140625" style="1" customWidth="1"/>
    <col min="20" max="20" width="12.421875" style="1" customWidth="1"/>
    <col min="21" max="21" width="11.7109375" style="1" customWidth="1"/>
    <col min="22" max="22" width="8.57421875" style="1" bestFit="1" customWidth="1"/>
    <col min="23" max="23" width="12.00390625" style="1" bestFit="1" customWidth="1"/>
    <col min="24" max="25" width="11.57421875" style="1" customWidth="1"/>
    <col min="26" max="26" width="8.57421875" style="1" bestFit="1" customWidth="1"/>
    <col min="27" max="27" width="12.00390625" style="1" bestFit="1" customWidth="1"/>
    <col min="28" max="29" width="11.57421875" style="1" customWidth="1"/>
    <col min="30" max="30" width="8.57421875" style="1" bestFit="1" customWidth="1"/>
    <col min="31" max="31" width="12.00390625" style="1" bestFit="1" customWidth="1"/>
    <col min="32" max="32" width="12.57421875" style="1" customWidth="1"/>
    <col min="33" max="33" width="12.28125" style="1" customWidth="1"/>
    <col min="34" max="34" width="8.57421875" style="1" bestFit="1" customWidth="1"/>
    <col min="35" max="35" width="12.00390625" style="1" bestFit="1" customWidth="1"/>
    <col min="36" max="36" width="11.7109375" style="1" customWidth="1"/>
    <col min="37" max="37" width="13.57421875" style="1" customWidth="1"/>
    <col min="38" max="38" width="8.57421875" style="1" bestFit="1" customWidth="1"/>
    <col min="39" max="39" width="12.8515625" style="1" customWidth="1"/>
    <col min="40" max="40" width="15.8515625" style="1" customWidth="1"/>
    <col min="41" max="41" width="11.00390625" style="1" customWidth="1"/>
    <col min="42" max="42" width="15.7109375" style="1" customWidth="1"/>
    <col min="43" max="43" width="12.28125" style="1" customWidth="1"/>
    <col min="44" max="44" width="14.28125" style="1" customWidth="1"/>
    <col min="45" max="45" width="11.57421875" style="1" customWidth="1"/>
    <col min="46" max="46" width="11.8515625" style="1" customWidth="1"/>
    <col min="47" max="47" width="8.57421875" style="1" bestFit="1" customWidth="1"/>
    <col min="48" max="48" width="12.00390625" style="1" bestFit="1" customWidth="1"/>
    <col min="49" max="49" width="12.57421875" style="1" customWidth="1"/>
    <col min="50" max="50" width="13.28125" style="1" customWidth="1"/>
    <col min="51" max="51" width="8.57421875" style="1" bestFit="1" customWidth="1"/>
    <col min="52" max="52" width="12.00390625" style="1" bestFit="1" customWidth="1"/>
    <col min="53" max="53" width="12.421875" style="1" customWidth="1"/>
    <col min="54" max="54" width="12.7109375" style="1" customWidth="1"/>
    <col min="55" max="55" width="8.57421875" style="1" bestFit="1" customWidth="1"/>
    <col min="56" max="56" width="12.00390625" style="1" bestFit="1" customWidth="1"/>
    <col min="57" max="58" width="12.57421875" style="1" customWidth="1"/>
    <col min="59" max="59" width="8.57421875" style="1" bestFit="1" customWidth="1"/>
    <col min="60" max="60" width="12.140625" style="1" customWidth="1"/>
    <col min="61" max="61" width="12.00390625" style="1" customWidth="1"/>
    <col min="62" max="62" width="8.57421875" style="1" bestFit="1" customWidth="1"/>
    <col min="63" max="63" width="16.7109375" style="1" customWidth="1"/>
    <col min="64" max="64" width="11.8515625" style="1" customWidth="1"/>
    <col min="65" max="65" width="12.57421875" style="1" customWidth="1"/>
    <col min="66" max="66" width="8.57421875" style="1" bestFit="1" customWidth="1"/>
    <col min="67" max="68" width="11.7109375" style="1" customWidth="1"/>
    <col min="69" max="69" width="8.57421875" style="1" bestFit="1" customWidth="1"/>
    <col min="70" max="70" width="16.7109375" style="1" customWidth="1"/>
    <col min="71" max="71" width="12.57421875" style="1" customWidth="1"/>
    <col min="72" max="72" width="12.8515625" style="1" customWidth="1"/>
    <col min="73" max="73" width="8.57421875" style="1" bestFit="1" customWidth="1"/>
    <col min="74" max="74" width="17.57421875" style="1" customWidth="1"/>
    <col min="75" max="75" width="14.00390625" style="1" customWidth="1"/>
    <col min="76" max="76" width="13.421875" style="1" customWidth="1"/>
    <col min="77" max="77" width="8.57421875" style="1" bestFit="1" customWidth="1"/>
    <col min="78" max="78" width="13.140625" style="1" customWidth="1"/>
    <col min="79" max="79" width="12.140625" style="1" customWidth="1"/>
    <col min="80" max="80" width="12.7109375" style="1" customWidth="1"/>
    <col min="81" max="81" width="8.57421875" style="1" bestFit="1" customWidth="1"/>
    <col min="82" max="82" width="20.57421875" style="1" customWidth="1"/>
    <col min="83" max="86" width="12.140625" style="1" customWidth="1"/>
    <col min="87" max="16384" width="9.140625" style="1" customWidth="1"/>
  </cols>
  <sheetData>
    <row r="1" spans="1:16" ht="33" customHeight="1" thickBot="1">
      <c r="A1" s="49" t="s">
        <v>238</v>
      </c>
      <c r="B1" s="49"/>
      <c r="C1" s="49"/>
      <c r="D1" s="49"/>
      <c r="E1" s="49"/>
      <c r="F1" s="49"/>
      <c r="G1" s="49"/>
      <c r="H1" s="49"/>
      <c r="I1" s="20"/>
      <c r="J1" s="2"/>
      <c r="K1" s="2"/>
      <c r="L1" s="2"/>
      <c r="M1" s="2"/>
      <c r="N1" s="2"/>
      <c r="O1" s="2"/>
      <c r="P1" s="2"/>
    </row>
    <row r="2" spans="1:82" s="23" customFormat="1" ht="47.25" customHeight="1" thickBot="1">
      <c r="A2" s="43" t="s">
        <v>222</v>
      </c>
      <c r="B2" s="35" t="s">
        <v>1</v>
      </c>
      <c r="C2" s="36"/>
      <c r="D2" s="36"/>
      <c r="E2" s="36"/>
      <c r="F2" s="35" t="s">
        <v>246</v>
      </c>
      <c r="G2" s="36"/>
      <c r="H2" s="36"/>
      <c r="I2" s="36"/>
      <c r="J2" s="36"/>
      <c r="K2" s="36"/>
      <c r="L2" s="36"/>
      <c r="M2" s="36"/>
      <c r="N2" s="36"/>
      <c r="O2" s="36"/>
      <c r="P2" s="37"/>
      <c r="Q2" s="47" t="s">
        <v>247</v>
      </c>
      <c r="R2" s="48"/>
      <c r="S2" s="40"/>
      <c r="T2" s="35" t="s">
        <v>249</v>
      </c>
      <c r="U2" s="36"/>
      <c r="V2" s="36"/>
      <c r="W2" s="37"/>
      <c r="X2" s="35" t="s">
        <v>42</v>
      </c>
      <c r="Y2" s="36"/>
      <c r="Z2" s="36"/>
      <c r="AA2" s="37"/>
      <c r="AB2" s="36" t="s">
        <v>250</v>
      </c>
      <c r="AC2" s="36"/>
      <c r="AD2" s="36"/>
      <c r="AE2" s="36"/>
      <c r="AF2" s="35" t="s">
        <v>251</v>
      </c>
      <c r="AG2" s="36"/>
      <c r="AH2" s="36"/>
      <c r="AI2" s="36"/>
      <c r="AJ2" s="43" t="s">
        <v>252</v>
      </c>
      <c r="AK2" s="44"/>
      <c r="AL2" s="44"/>
      <c r="AM2" s="44"/>
      <c r="AN2" s="44"/>
      <c r="AO2" s="44"/>
      <c r="AP2" s="44"/>
      <c r="AQ2" s="44"/>
      <c r="AR2" s="57"/>
      <c r="AS2" s="61" t="s">
        <v>253</v>
      </c>
      <c r="AT2" s="62"/>
      <c r="AU2" s="62"/>
      <c r="AV2" s="63"/>
      <c r="AW2" s="61" t="s">
        <v>2</v>
      </c>
      <c r="AX2" s="62"/>
      <c r="AY2" s="62"/>
      <c r="AZ2" s="63"/>
      <c r="BA2" s="61" t="s">
        <v>254</v>
      </c>
      <c r="BB2" s="62"/>
      <c r="BC2" s="62"/>
      <c r="BD2" s="63"/>
      <c r="BE2" s="47" t="s">
        <v>244</v>
      </c>
      <c r="BF2" s="48"/>
      <c r="BG2" s="48"/>
      <c r="BH2" s="48" t="s">
        <v>255</v>
      </c>
      <c r="BI2" s="48"/>
      <c r="BJ2" s="48"/>
      <c r="BK2" s="60" t="s">
        <v>242</v>
      </c>
      <c r="BL2" s="47" t="s">
        <v>5</v>
      </c>
      <c r="BM2" s="48"/>
      <c r="BN2" s="48"/>
      <c r="BO2" s="48" t="s">
        <v>256</v>
      </c>
      <c r="BP2" s="48"/>
      <c r="BQ2" s="48"/>
      <c r="BR2" s="40" t="s">
        <v>241</v>
      </c>
      <c r="BS2" s="43" t="s">
        <v>245</v>
      </c>
      <c r="BT2" s="44"/>
      <c r="BU2" s="45"/>
      <c r="BV2" s="40" t="s">
        <v>240</v>
      </c>
      <c r="BW2" s="43" t="s">
        <v>3</v>
      </c>
      <c r="BX2" s="44"/>
      <c r="BY2" s="45"/>
      <c r="BZ2" s="40" t="s">
        <v>239</v>
      </c>
      <c r="CA2" s="43" t="s">
        <v>257</v>
      </c>
      <c r="CB2" s="44"/>
      <c r="CC2" s="45"/>
      <c r="CD2" s="40" t="s">
        <v>258</v>
      </c>
    </row>
    <row r="3" spans="1:82" s="23" customFormat="1" ht="61.5" customHeight="1">
      <c r="A3" s="50"/>
      <c r="B3" s="31" t="s">
        <v>236</v>
      </c>
      <c r="C3" s="32"/>
      <c r="D3" s="32"/>
      <c r="E3" s="33" t="s">
        <v>237</v>
      </c>
      <c r="F3" s="31" t="s">
        <v>236</v>
      </c>
      <c r="G3" s="32"/>
      <c r="H3" s="32"/>
      <c r="I3" s="32" t="s">
        <v>243</v>
      </c>
      <c r="J3" s="32" t="s">
        <v>235</v>
      </c>
      <c r="K3" s="32"/>
      <c r="L3" s="32"/>
      <c r="M3" s="32"/>
      <c r="N3" s="32"/>
      <c r="O3" s="32"/>
      <c r="P3" s="41"/>
      <c r="Q3" s="31" t="s">
        <v>248</v>
      </c>
      <c r="R3" s="32"/>
      <c r="S3" s="41"/>
      <c r="T3" s="31" t="s">
        <v>236</v>
      </c>
      <c r="U3" s="32"/>
      <c r="V3" s="42"/>
      <c r="W3" s="38" t="s">
        <v>237</v>
      </c>
      <c r="X3" s="31" t="s">
        <v>236</v>
      </c>
      <c r="Y3" s="32"/>
      <c r="Z3" s="42"/>
      <c r="AA3" s="38" t="s">
        <v>237</v>
      </c>
      <c r="AB3" s="56" t="s">
        <v>236</v>
      </c>
      <c r="AC3" s="32"/>
      <c r="AD3" s="42"/>
      <c r="AE3" s="38" t="s">
        <v>237</v>
      </c>
      <c r="AF3" s="31" t="s">
        <v>236</v>
      </c>
      <c r="AG3" s="32"/>
      <c r="AH3" s="42"/>
      <c r="AI3" s="46" t="s">
        <v>237</v>
      </c>
      <c r="AJ3" s="50" t="s">
        <v>236</v>
      </c>
      <c r="AK3" s="54"/>
      <c r="AL3" s="55"/>
      <c r="AM3" s="58" t="s">
        <v>243</v>
      </c>
      <c r="AN3" s="42" t="s">
        <v>235</v>
      </c>
      <c r="AO3" s="52"/>
      <c r="AP3" s="52"/>
      <c r="AQ3" s="52"/>
      <c r="AR3" s="53"/>
      <c r="AS3" s="43" t="s">
        <v>236</v>
      </c>
      <c r="AT3" s="44"/>
      <c r="AU3" s="45"/>
      <c r="AV3" s="60" t="s">
        <v>237</v>
      </c>
      <c r="AW3" s="43" t="s">
        <v>236</v>
      </c>
      <c r="AX3" s="44"/>
      <c r="AY3" s="45"/>
      <c r="AZ3" s="60" t="s">
        <v>237</v>
      </c>
      <c r="BA3" s="43" t="s">
        <v>236</v>
      </c>
      <c r="BB3" s="44"/>
      <c r="BC3" s="45"/>
      <c r="BD3" s="60" t="s">
        <v>237</v>
      </c>
      <c r="BE3" s="50" t="s">
        <v>236</v>
      </c>
      <c r="BF3" s="54"/>
      <c r="BG3" s="54"/>
      <c r="BH3" s="54"/>
      <c r="BI3" s="54"/>
      <c r="BJ3" s="55"/>
      <c r="BK3" s="64"/>
      <c r="BL3" s="51" t="s">
        <v>236</v>
      </c>
      <c r="BM3" s="52"/>
      <c r="BN3" s="52"/>
      <c r="BO3" s="52"/>
      <c r="BP3" s="52"/>
      <c r="BQ3" s="56"/>
      <c r="BR3" s="41"/>
      <c r="BS3" s="31" t="s">
        <v>236</v>
      </c>
      <c r="BT3" s="32"/>
      <c r="BU3" s="32"/>
      <c r="BV3" s="41"/>
      <c r="BW3" s="31" t="s">
        <v>236</v>
      </c>
      <c r="BX3" s="32"/>
      <c r="BY3" s="32"/>
      <c r="BZ3" s="41"/>
      <c r="CA3" s="31" t="s">
        <v>236</v>
      </c>
      <c r="CB3" s="32"/>
      <c r="CC3" s="32"/>
      <c r="CD3" s="41"/>
    </row>
    <row r="4" spans="1:82" s="23" customFormat="1" ht="105.75" customHeight="1">
      <c r="A4" s="51"/>
      <c r="B4" s="24" t="s">
        <v>219</v>
      </c>
      <c r="C4" s="25" t="s">
        <v>220</v>
      </c>
      <c r="D4" s="25" t="s">
        <v>221</v>
      </c>
      <c r="E4" s="34"/>
      <c r="F4" s="24" t="s">
        <v>219</v>
      </c>
      <c r="G4" s="25" t="s">
        <v>220</v>
      </c>
      <c r="H4" s="25" t="s">
        <v>221</v>
      </c>
      <c r="I4" s="32"/>
      <c r="J4" s="25" t="s">
        <v>223</v>
      </c>
      <c r="K4" s="25" t="s">
        <v>224</v>
      </c>
      <c r="L4" s="25" t="s">
        <v>225</v>
      </c>
      <c r="M4" s="25" t="s">
        <v>226</v>
      </c>
      <c r="N4" s="25" t="s">
        <v>227</v>
      </c>
      <c r="O4" s="25" t="s">
        <v>228</v>
      </c>
      <c r="P4" s="26" t="s">
        <v>229</v>
      </c>
      <c r="Q4" s="30" t="s">
        <v>219</v>
      </c>
      <c r="R4" s="28" t="s">
        <v>220</v>
      </c>
      <c r="S4" s="29" t="s">
        <v>221</v>
      </c>
      <c r="T4" s="24" t="s">
        <v>219</v>
      </c>
      <c r="U4" s="25" t="s">
        <v>220</v>
      </c>
      <c r="V4" s="25" t="s">
        <v>221</v>
      </c>
      <c r="W4" s="39"/>
      <c r="X4" s="24" t="s">
        <v>219</v>
      </c>
      <c r="Y4" s="25" t="s">
        <v>220</v>
      </c>
      <c r="Z4" s="25" t="s">
        <v>221</v>
      </c>
      <c r="AA4" s="39"/>
      <c r="AB4" s="27" t="s">
        <v>219</v>
      </c>
      <c r="AC4" s="25" t="s">
        <v>220</v>
      </c>
      <c r="AD4" s="25" t="s">
        <v>221</v>
      </c>
      <c r="AE4" s="39"/>
      <c r="AF4" s="24" t="s">
        <v>219</v>
      </c>
      <c r="AG4" s="25" t="s">
        <v>220</v>
      </c>
      <c r="AH4" s="25" t="s">
        <v>221</v>
      </c>
      <c r="AI4" s="34"/>
      <c r="AJ4" s="24" t="s">
        <v>219</v>
      </c>
      <c r="AK4" s="25" t="s">
        <v>220</v>
      </c>
      <c r="AL4" s="25" t="s">
        <v>221</v>
      </c>
      <c r="AM4" s="59"/>
      <c r="AN4" s="25" t="s">
        <v>230</v>
      </c>
      <c r="AO4" s="25" t="s">
        <v>231</v>
      </c>
      <c r="AP4" s="25" t="s">
        <v>232</v>
      </c>
      <c r="AQ4" s="25" t="s">
        <v>233</v>
      </c>
      <c r="AR4" s="26" t="s">
        <v>234</v>
      </c>
      <c r="AS4" s="24" t="s">
        <v>219</v>
      </c>
      <c r="AT4" s="25" t="s">
        <v>220</v>
      </c>
      <c r="AU4" s="25" t="s">
        <v>221</v>
      </c>
      <c r="AV4" s="39"/>
      <c r="AW4" s="24" t="s">
        <v>219</v>
      </c>
      <c r="AX4" s="25" t="s">
        <v>220</v>
      </c>
      <c r="AY4" s="25" t="s">
        <v>221</v>
      </c>
      <c r="AZ4" s="39"/>
      <c r="BA4" s="24" t="s">
        <v>219</v>
      </c>
      <c r="BB4" s="25" t="s">
        <v>220</v>
      </c>
      <c r="BC4" s="25" t="s">
        <v>221</v>
      </c>
      <c r="BD4" s="39"/>
      <c r="BE4" s="24" t="s">
        <v>219</v>
      </c>
      <c r="BF4" s="25" t="s">
        <v>220</v>
      </c>
      <c r="BG4" s="25" t="s">
        <v>221</v>
      </c>
      <c r="BH4" s="25" t="s">
        <v>219</v>
      </c>
      <c r="BI4" s="25" t="s">
        <v>220</v>
      </c>
      <c r="BJ4" s="25" t="s">
        <v>221</v>
      </c>
      <c r="BK4" s="39"/>
      <c r="BL4" s="24" t="s">
        <v>219</v>
      </c>
      <c r="BM4" s="25" t="s">
        <v>220</v>
      </c>
      <c r="BN4" s="25" t="s">
        <v>221</v>
      </c>
      <c r="BO4" s="25" t="s">
        <v>219</v>
      </c>
      <c r="BP4" s="25" t="s">
        <v>220</v>
      </c>
      <c r="BQ4" s="25" t="s">
        <v>221</v>
      </c>
      <c r="BR4" s="41"/>
      <c r="BS4" s="24" t="s">
        <v>219</v>
      </c>
      <c r="BT4" s="25" t="s">
        <v>220</v>
      </c>
      <c r="BU4" s="25" t="s">
        <v>221</v>
      </c>
      <c r="BV4" s="41"/>
      <c r="BW4" s="24" t="s">
        <v>219</v>
      </c>
      <c r="BX4" s="25" t="s">
        <v>220</v>
      </c>
      <c r="BY4" s="25" t="s">
        <v>221</v>
      </c>
      <c r="BZ4" s="41"/>
      <c r="CA4" s="24" t="s">
        <v>219</v>
      </c>
      <c r="CB4" s="25" t="s">
        <v>220</v>
      </c>
      <c r="CC4" s="25" t="s">
        <v>221</v>
      </c>
      <c r="CD4" s="41"/>
    </row>
    <row r="5" spans="1:82" ht="15" customHeight="1">
      <c r="A5" s="18" t="s">
        <v>212</v>
      </c>
      <c r="B5" s="5">
        <v>67007.52</v>
      </c>
      <c r="C5" s="3">
        <v>64985.149999999994</v>
      </c>
      <c r="D5" s="15">
        <f>C5/B5*100</f>
        <v>96.98187606405966</v>
      </c>
      <c r="E5" s="21">
        <f>C5</f>
        <v>64985.149999999994</v>
      </c>
      <c r="F5" s="5">
        <v>201724.21</v>
      </c>
      <c r="G5" s="3">
        <v>196026.33000000002</v>
      </c>
      <c r="H5" s="15">
        <f>G5/F5*100</f>
        <v>97.17541092365663</v>
      </c>
      <c r="I5" s="15">
        <f>G5</f>
        <v>196026.33000000002</v>
      </c>
      <c r="J5" s="15">
        <f>I5/2/4.35*0.39+I5/2/4.89*0.41</f>
        <v>17005.259936957904</v>
      </c>
      <c r="K5" s="15">
        <f>I5/2/4.35*0.37+I5/2/4.89*0.39</f>
        <v>16153.752855087796</v>
      </c>
      <c r="L5" s="15">
        <f>I5/2/4.35*1.27+I5/2/4.89*1.75</f>
        <v>63691.623870530995</v>
      </c>
      <c r="M5" s="15">
        <f>I5/2/4.35*1.44+I5/2/4.89*1.44</f>
        <v>61308.509894647774</v>
      </c>
      <c r="N5" s="15">
        <f>I5/2/4.35*0.06+I5/2/4.89*0.07</f>
        <v>2754.957165855723</v>
      </c>
      <c r="O5" s="15">
        <f>I5/2/4.35*0.59+I5/2/4.89*0.59</f>
        <v>25119.458915168187</v>
      </c>
      <c r="P5" s="6">
        <f>I5-J5-K5-L5-M5-N5-O5</f>
        <v>9992.76736175162</v>
      </c>
      <c r="Q5" s="5">
        <v>208818.96</v>
      </c>
      <c r="R5" s="3">
        <v>206473.45</v>
      </c>
      <c r="S5" s="6">
        <f>R5/Q5*100</f>
        <v>98.8767734500737</v>
      </c>
      <c r="T5" s="5">
        <v>56559.520000000004</v>
      </c>
      <c r="U5" s="3">
        <v>55988.4</v>
      </c>
      <c r="V5" s="15">
        <f>U5/T5*100</f>
        <v>98.99023188315601</v>
      </c>
      <c r="W5" s="6">
        <f>U5</f>
        <v>55988.4</v>
      </c>
      <c r="X5" s="5">
        <v>0</v>
      </c>
      <c r="Y5" s="3">
        <v>0</v>
      </c>
      <c r="Z5" s="3">
        <v>0</v>
      </c>
      <c r="AA5" s="10">
        <f>Y5</f>
        <v>0</v>
      </c>
      <c r="AB5" s="13">
        <v>0</v>
      </c>
      <c r="AC5" s="3">
        <v>82.24</v>
      </c>
      <c r="AD5" s="15"/>
      <c r="AE5" s="21">
        <f>AC5</f>
        <v>82.24</v>
      </c>
      <c r="AF5" s="5">
        <v>23366.460000000003</v>
      </c>
      <c r="AG5" s="3">
        <v>23073.96</v>
      </c>
      <c r="AH5" s="15">
        <f>AG5/AF5*100</f>
        <v>98.7482057615916</v>
      </c>
      <c r="AI5" s="21">
        <f>AF5</f>
        <v>23366.460000000003</v>
      </c>
      <c r="AJ5" s="5">
        <v>0</v>
      </c>
      <c r="AK5" s="3">
        <v>0</v>
      </c>
      <c r="AL5" s="3">
        <v>0</v>
      </c>
      <c r="AM5" s="3">
        <f>AN5+AO5+AP5+AQ5+AR5</f>
        <v>0</v>
      </c>
      <c r="AN5" s="3"/>
      <c r="AO5" s="3"/>
      <c r="AP5" s="3"/>
      <c r="AQ5" s="3"/>
      <c r="AR5" s="10"/>
      <c r="AS5" s="5">
        <v>23366.04</v>
      </c>
      <c r="AT5" s="3">
        <v>23242.379999999997</v>
      </c>
      <c r="AU5" s="15">
        <f>AT5/AS5*100</f>
        <v>99.47077040011914</v>
      </c>
      <c r="AV5" s="6">
        <f>AT5</f>
        <v>23242.379999999997</v>
      </c>
      <c r="AW5" s="5">
        <v>124617.78000000001</v>
      </c>
      <c r="AX5" s="3">
        <v>126079.56000000001</v>
      </c>
      <c r="AY5" s="15">
        <f>AX5/AW5*100</f>
        <v>101.17301078545935</v>
      </c>
      <c r="AZ5" s="6">
        <f>AW5</f>
        <v>124617.78000000001</v>
      </c>
      <c r="BA5" s="5">
        <v>59481.12</v>
      </c>
      <c r="BB5" s="3">
        <v>59965.39</v>
      </c>
      <c r="BC5" s="15">
        <f>BB5/BA5*100</f>
        <v>100.81415750073299</v>
      </c>
      <c r="BD5" s="6">
        <f>BA5</f>
        <v>59481.12</v>
      </c>
      <c r="BE5" s="5">
        <v>250614.07</v>
      </c>
      <c r="BF5" s="3">
        <v>239536.13</v>
      </c>
      <c r="BG5" s="15">
        <f>BF5/BE5*100</f>
        <v>95.57968153982735</v>
      </c>
      <c r="BH5" s="3">
        <v>3348.0600000000004</v>
      </c>
      <c r="BI5" s="3">
        <v>3251.84</v>
      </c>
      <c r="BJ5" s="15">
        <f>BI5/BH5*100</f>
        <v>97.12609690387866</v>
      </c>
      <c r="BK5" s="6">
        <v>349235.1128</v>
      </c>
      <c r="BL5" s="5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10">
        <v>0</v>
      </c>
      <c r="BS5" s="5">
        <v>248927.03</v>
      </c>
      <c r="BT5" s="3">
        <v>237899.14</v>
      </c>
      <c r="BU5" s="15">
        <f>BT5/BS5*100</f>
        <v>95.56983024302343</v>
      </c>
      <c r="BV5" s="6">
        <v>349235.1128</v>
      </c>
      <c r="BW5" s="5">
        <v>976407.2999999999</v>
      </c>
      <c r="BX5" s="3">
        <v>932170.9099999999</v>
      </c>
      <c r="BY5" s="15">
        <f>BX5/BW5*100</f>
        <v>95.46947365100608</v>
      </c>
      <c r="BZ5" s="6">
        <v>934602.9935</v>
      </c>
      <c r="CA5" s="5">
        <v>27794.75</v>
      </c>
      <c r="CB5" s="3">
        <v>28122.1</v>
      </c>
      <c r="CC5" s="15">
        <f>CB5/CA5*100</f>
        <v>101.17774040061522</v>
      </c>
      <c r="CD5" s="6">
        <v>26583.579999999994</v>
      </c>
    </row>
    <row r="6" spans="1:82" ht="15">
      <c r="A6" s="18" t="s">
        <v>213</v>
      </c>
      <c r="B6" s="5">
        <v>20259.3</v>
      </c>
      <c r="C6" s="3">
        <v>20053.59</v>
      </c>
      <c r="D6" s="15">
        <f aca="true" t="shared" si="0" ref="D6:D69">C6/B6*100</f>
        <v>98.98461447335298</v>
      </c>
      <c r="E6" s="21">
        <f aca="true" t="shared" si="1" ref="E6:E69">C6</f>
        <v>20053.59</v>
      </c>
      <c r="F6" s="5">
        <v>66571.02</v>
      </c>
      <c r="G6" s="3">
        <v>67234.35</v>
      </c>
      <c r="H6" s="15">
        <f aca="true" t="shared" si="2" ref="H6:H69">G6/F6*100</f>
        <v>100.99642457033107</v>
      </c>
      <c r="I6" s="15">
        <f>F6</f>
        <v>66571.02</v>
      </c>
      <c r="J6" s="15">
        <f aca="true" t="shared" si="3" ref="J6:J69">I6/2/4.35*0.39+I6/2/4.89*0.41</f>
        <v>5775.0277698328755</v>
      </c>
      <c r="K6" s="15">
        <f aca="true" t="shared" si="4" ref="K6:K69">I6/2/4.35*0.37+I6/2/4.89*0.39</f>
        <v>5485.853887031944</v>
      </c>
      <c r="L6" s="15">
        <f aca="true" t="shared" si="5" ref="L6:L69">I6/2/4.35*1.27+I6/2/4.89*1.75</f>
        <v>21629.830883012484</v>
      </c>
      <c r="M6" s="15">
        <f aca="true" t="shared" si="6" ref="M6:M69">I6/2/4.35*1.44+I6/2/4.89*1.44</f>
        <v>20820.51956166702</v>
      </c>
      <c r="N6" s="15">
        <f aca="true" t="shared" si="7" ref="N6:N69">I6/2/4.35*0.06+I6/2/4.89*0.07</f>
        <v>935.5901760101547</v>
      </c>
      <c r="O6" s="15">
        <f aca="true" t="shared" si="8" ref="O6:O69">I6/2/4.35*0.59+I6/2/4.89*0.59</f>
        <v>8530.62954262746</v>
      </c>
      <c r="P6" s="6">
        <f aca="true" t="shared" si="9" ref="P6:P69">I6-J6-K6-L6-M6-N6-O6</f>
        <v>3393.568179818063</v>
      </c>
      <c r="Q6" s="5">
        <v>60440.1</v>
      </c>
      <c r="R6" s="3">
        <v>61091.490000000005</v>
      </c>
      <c r="S6" s="6">
        <f aca="true" t="shared" si="10" ref="S6:S68">R6/Q6*100</f>
        <v>101.07774474231512</v>
      </c>
      <c r="T6" s="5">
        <v>17106.66</v>
      </c>
      <c r="U6" s="3">
        <v>17286.91</v>
      </c>
      <c r="V6" s="15">
        <f aca="true" t="shared" si="11" ref="V6:V68">U6/T6*100</f>
        <v>101.05368318537926</v>
      </c>
      <c r="W6" s="6">
        <f aca="true" t="shared" si="12" ref="W6:W11">T6</f>
        <v>17106.66</v>
      </c>
      <c r="X6" s="5">
        <v>0</v>
      </c>
      <c r="Y6" s="3">
        <v>0</v>
      </c>
      <c r="Z6" s="3">
        <v>0</v>
      </c>
      <c r="AA6" s="10">
        <f aca="true" t="shared" si="13" ref="AA6:AA69">Y6</f>
        <v>0</v>
      </c>
      <c r="AB6" s="13">
        <v>0</v>
      </c>
      <c r="AC6" s="3">
        <v>0</v>
      </c>
      <c r="AD6" s="3">
        <v>0</v>
      </c>
      <c r="AE6" s="21">
        <f aca="true" t="shared" si="14" ref="AE6:AE69">AC6</f>
        <v>0</v>
      </c>
      <c r="AF6" s="5">
        <v>7064.82</v>
      </c>
      <c r="AG6" s="3">
        <v>7127.530000000001</v>
      </c>
      <c r="AH6" s="15">
        <f aca="true" t="shared" si="15" ref="AH6:AH68">AG6/AF6*100</f>
        <v>100.88763761850976</v>
      </c>
      <c r="AI6" s="21">
        <f aca="true" t="shared" si="16" ref="AI6:AI69">AF6</f>
        <v>7064.82</v>
      </c>
      <c r="AJ6" s="5">
        <v>0</v>
      </c>
      <c r="AK6" s="3">
        <v>0</v>
      </c>
      <c r="AL6" s="3">
        <v>0</v>
      </c>
      <c r="AM6" s="3">
        <f aca="true" t="shared" si="17" ref="AM6:AM69">AN6+AO6+AP6+AQ6+AR6</f>
        <v>0</v>
      </c>
      <c r="AN6" s="3"/>
      <c r="AO6" s="3"/>
      <c r="AP6" s="3"/>
      <c r="AQ6" s="3"/>
      <c r="AR6" s="10"/>
      <c r="AS6" s="5">
        <v>2448.2400000000002</v>
      </c>
      <c r="AT6" s="3">
        <v>2519.68</v>
      </c>
      <c r="AU6" s="15">
        <f aca="true" t="shared" si="18" ref="AU6:AU68">AT6/AS6*100</f>
        <v>102.9180145737346</v>
      </c>
      <c r="AV6" s="6">
        <f aca="true" t="shared" si="19" ref="AV6:AV69">AT6</f>
        <v>2519.68</v>
      </c>
      <c r="AW6" s="5">
        <v>33900.24</v>
      </c>
      <c r="AX6" s="3">
        <v>34398.46</v>
      </c>
      <c r="AY6" s="15">
        <f aca="true" t="shared" si="20" ref="AY6:AY69">AX6/AW6*100</f>
        <v>101.46966511151543</v>
      </c>
      <c r="AZ6" s="6">
        <f aca="true" t="shared" si="21" ref="AZ6:AZ69">AW6</f>
        <v>33900.24</v>
      </c>
      <c r="BA6" s="5">
        <v>16180.68</v>
      </c>
      <c r="BB6" s="3">
        <v>16363.070000000002</v>
      </c>
      <c r="BC6" s="15">
        <f aca="true" t="shared" si="22" ref="BC6:BC68">BB6/BA6*100</f>
        <v>101.12720849803594</v>
      </c>
      <c r="BD6" s="6">
        <f aca="true" t="shared" si="23" ref="BD6:BD69">BA6</f>
        <v>16180.68</v>
      </c>
      <c r="BE6" s="5">
        <v>48137.06</v>
      </c>
      <c r="BF6" s="3">
        <v>51055.5</v>
      </c>
      <c r="BG6" s="15">
        <f aca="true" t="shared" si="24" ref="BG6:BG69">BF6/BE6*100</f>
        <v>106.06277159427684</v>
      </c>
      <c r="BH6" s="3">
        <v>1521.24</v>
      </c>
      <c r="BI6" s="3">
        <v>1518.69</v>
      </c>
      <c r="BJ6" s="15">
        <f aca="true" t="shared" si="25" ref="BJ6:BJ68">BI6/BH6*100</f>
        <v>99.83237358996608</v>
      </c>
      <c r="BK6" s="6">
        <v>91693.26879999998</v>
      </c>
      <c r="BL6" s="5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10">
        <v>0</v>
      </c>
      <c r="BS6" s="5">
        <v>48137.06</v>
      </c>
      <c r="BT6" s="3">
        <v>51112.62</v>
      </c>
      <c r="BU6" s="15">
        <f aca="true" t="shared" si="26" ref="BU6:BU68">BT6/BS6*100</f>
        <v>106.18143276718604</v>
      </c>
      <c r="BV6" s="6">
        <v>91693.26879999998</v>
      </c>
      <c r="BW6" s="5">
        <v>294577.29</v>
      </c>
      <c r="BX6" s="3">
        <v>300189.99</v>
      </c>
      <c r="BY6" s="15">
        <f aca="true" t="shared" si="27" ref="BY6:BY68">BX6/BW6*100</f>
        <v>101.90534036075898</v>
      </c>
      <c r="BZ6" s="6">
        <v>294877.8825</v>
      </c>
      <c r="CA6" s="5">
        <v>13961.51</v>
      </c>
      <c r="CB6" s="3">
        <v>13894.7</v>
      </c>
      <c r="CC6" s="15">
        <f aca="true" t="shared" si="28" ref="CC6:CC68">CB6/CA6*100</f>
        <v>99.52147009886467</v>
      </c>
      <c r="CD6" s="6">
        <v>13658.57</v>
      </c>
    </row>
    <row r="7" spans="1:82" ht="15">
      <c r="A7" s="18" t="s">
        <v>92</v>
      </c>
      <c r="B7" s="5">
        <v>21030.24</v>
      </c>
      <c r="C7" s="3">
        <v>21071.809999999998</v>
      </c>
      <c r="D7" s="15">
        <f t="shared" si="0"/>
        <v>100.19766773940762</v>
      </c>
      <c r="E7" s="21">
        <f>B7</f>
        <v>21030.24</v>
      </c>
      <c r="F7" s="5">
        <v>59356.26</v>
      </c>
      <c r="G7" s="3">
        <v>63420.07000000001</v>
      </c>
      <c r="H7" s="15">
        <f t="shared" si="2"/>
        <v>106.8464724697951</v>
      </c>
      <c r="I7" s="15">
        <f>F7</f>
        <v>59356.26</v>
      </c>
      <c r="J7" s="15">
        <f t="shared" si="3"/>
        <v>5149.148230167126</v>
      </c>
      <c r="K7" s="15">
        <f t="shared" si="4"/>
        <v>4891.314112968057</v>
      </c>
      <c r="L7" s="15">
        <f t="shared" si="5"/>
        <v>19285.65711698752</v>
      </c>
      <c r="M7" s="15">
        <f t="shared" si="6"/>
        <v>18564.056438332984</v>
      </c>
      <c r="N7" s="15">
        <f t="shared" si="7"/>
        <v>834.1938239898457</v>
      </c>
      <c r="O7" s="15">
        <f t="shared" si="8"/>
        <v>7606.106457372542</v>
      </c>
      <c r="P7" s="6">
        <f t="shared" si="9"/>
        <v>3025.783820181923</v>
      </c>
      <c r="Q7" s="5">
        <v>66181.92</v>
      </c>
      <c r="R7" s="3">
        <v>70063.3</v>
      </c>
      <c r="S7" s="6">
        <f t="shared" si="10"/>
        <v>105.86471350483637</v>
      </c>
      <c r="T7" s="5">
        <v>17757.480000000003</v>
      </c>
      <c r="U7" s="3">
        <v>18861.93</v>
      </c>
      <c r="V7" s="15">
        <f t="shared" si="11"/>
        <v>106.21963251542448</v>
      </c>
      <c r="W7" s="6">
        <f t="shared" si="12"/>
        <v>17757.480000000003</v>
      </c>
      <c r="X7" s="5">
        <v>0</v>
      </c>
      <c r="Y7" s="3">
        <v>0</v>
      </c>
      <c r="Z7" s="3">
        <v>0</v>
      </c>
      <c r="AA7" s="10">
        <f t="shared" si="13"/>
        <v>0</v>
      </c>
      <c r="AB7" s="13">
        <v>0</v>
      </c>
      <c r="AC7" s="3">
        <v>0</v>
      </c>
      <c r="AD7" s="3">
        <v>0</v>
      </c>
      <c r="AE7" s="21">
        <f t="shared" si="14"/>
        <v>0</v>
      </c>
      <c r="AF7" s="5">
        <v>7333.560000000001</v>
      </c>
      <c r="AG7" s="3">
        <v>7573.800000000001</v>
      </c>
      <c r="AH7" s="15">
        <f t="shared" si="15"/>
        <v>103.27589874494787</v>
      </c>
      <c r="AI7" s="21">
        <f t="shared" si="16"/>
        <v>7333.560000000001</v>
      </c>
      <c r="AJ7" s="5">
        <v>0</v>
      </c>
      <c r="AK7" s="3">
        <v>0</v>
      </c>
      <c r="AL7" s="3">
        <v>0</v>
      </c>
      <c r="AM7" s="3">
        <f t="shared" si="17"/>
        <v>0</v>
      </c>
      <c r="AN7" s="3"/>
      <c r="AO7" s="3"/>
      <c r="AP7" s="3"/>
      <c r="AQ7" s="3"/>
      <c r="AR7" s="10"/>
      <c r="AS7" s="5">
        <v>7333.26</v>
      </c>
      <c r="AT7" s="3">
        <v>7317.33</v>
      </c>
      <c r="AU7" s="15">
        <f t="shared" si="18"/>
        <v>99.78277055497827</v>
      </c>
      <c r="AV7" s="6">
        <f t="shared" si="19"/>
        <v>7317.33</v>
      </c>
      <c r="AW7" s="5">
        <v>41788.8</v>
      </c>
      <c r="AX7" s="3">
        <v>43042.11</v>
      </c>
      <c r="AY7" s="15">
        <f t="shared" si="20"/>
        <v>102.99915288306913</v>
      </c>
      <c r="AZ7" s="6">
        <f t="shared" si="21"/>
        <v>41788.8</v>
      </c>
      <c r="BA7" s="5">
        <v>8622.18</v>
      </c>
      <c r="BB7" s="3">
        <v>9182.79</v>
      </c>
      <c r="BC7" s="15">
        <f t="shared" si="22"/>
        <v>106.50195194254819</v>
      </c>
      <c r="BD7" s="6">
        <f t="shared" si="23"/>
        <v>8622.18</v>
      </c>
      <c r="BE7" s="5">
        <v>32742.920000000002</v>
      </c>
      <c r="BF7" s="3">
        <v>40663.700000000004</v>
      </c>
      <c r="BG7" s="15">
        <f t="shared" si="24"/>
        <v>124.19081743473093</v>
      </c>
      <c r="BH7" s="3">
        <v>879.23</v>
      </c>
      <c r="BI7" s="3">
        <v>801.0600000000001</v>
      </c>
      <c r="BJ7" s="15">
        <f t="shared" si="25"/>
        <v>91.10926606235002</v>
      </c>
      <c r="BK7" s="6">
        <v>62457.16399999998</v>
      </c>
      <c r="BL7" s="5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10">
        <v>0</v>
      </c>
      <c r="BS7" s="5">
        <v>46281.28</v>
      </c>
      <c r="BT7" s="3">
        <v>55410</v>
      </c>
      <c r="BU7" s="15">
        <f t="shared" si="26"/>
        <v>119.72443285924676</v>
      </c>
      <c r="BV7" s="6">
        <v>62457.16399999998</v>
      </c>
      <c r="BW7" s="5">
        <v>408370.76</v>
      </c>
      <c r="BX7" s="3">
        <v>392821.07</v>
      </c>
      <c r="BY7" s="15">
        <f t="shared" si="27"/>
        <v>96.19226165947826</v>
      </c>
      <c r="BZ7" s="6">
        <v>374056.683</v>
      </c>
      <c r="CA7" s="5">
        <v>5873.9400000000005</v>
      </c>
      <c r="CB7" s="3">
        <v>6225.42</v>
      </c>
      <c r="CC7" s="15">
        <f t="shared" si="28"/>
        <v>105.98371791335967</v>
      </c>
      <c r="CD7" s="6">
        <v>5887.27</v>
      </c>
    </row>
    <row r="8" spans="1:82" ht="15">
      <c r="A8" s="18" t="s">
        <v>93</v>
      </c>
      <c r="B8" s="5">
        <v>55547.82</v>
      </c>
      <c r="C8" s="3">
        <v>54058.240000000005</v>
      </c>
      <c r="D8" s="15">
        <f t="shared" si="0"/>
        <v>97.31838261159484</v>
      </c>
      <c r="E8" s="21">
        <f t="shared" si="1"/>
        <v>54058.240000000005</v>
      </c>
      <c r="F8" s="5">
        <v>177968.64</v>
      </c>
      <c r="G8" s="3">
        <v>179602.58000000002</v>
      </c>
      <c r="H8" s="15">
        <f t="shared" si="2"/>
        <v>100.91810557185805</v>
      </c>
      <c r="I8" s="15">
        <f>F8</f>
        <v>177968.64</v>
      </c>
      <c r="J8" s="15">
        <f t="shared" si="3"/>
        <v>15438.75755785911</v>
      </c>
      <c r="K8" s="15">
        <f t="shared" si="4"/>
        <v>14665.690198434526</v>
      </c>
      <c r="L8" s="15">
        <f t="shared" si="5"/>
        <v>57824.434501375086</v>
      </c>
      <c r="M8" s="15">
        <f t="shared" si="6"/>
        <v>55660.84987856992</v>
      </c>
      <c r="N8" s="15">
        <f t="shared" si="7"/>
        <v>2501.174102813624</v>
      </c>
      <c r="O8" s="15">
        <f t="shared" si="8"/>
        <v>22805.487103025174</v>
      </c>
      <c r="P8" s="6">
        <f t="shared" si="9"/>
        <v>9072.246657922573</v>
      </c>
      <c r="Q8" s="5">
        <v>173071.2</v>
      </c>
      <c r="R8" s="3">
        <v>172760.48</v>
      </c>
      <c r="S8" s="6">
        <f t="shared" si="10"/>
        <v>99.82046695232944</v>
      </c>
      <c r="T8" s="5">
        <v>46903.38</v>
      </c>
      <c r="U8" s="3">
        <v>48057.79</v>
      </c>
      <c r="V8" s="15">
        <f t="shared" si="11"/>
        <v>102.4612511934108</v>
      </c>
      <c r="W8" s="6">
        <f t="shared" si="12"/>
        <v>46903.38</v>
      </c>
      <c r="X8" s="5">
        <v>0</v>
      </c>
      <c r="Y8" s="3">
        <v>0</v>
      </c>
      <c r="Z8" s="3">
        <v>0</v>
      </c>
      <c r="AA8" s="10">
        <f t="shared" si="13"/>
        <v>0</v>
      </c>
      <c r="AB8" s="13">
        <v>0</v>
      </c>
      <c r="AC8" s="3">
        <v>182.47</v>
      </c>
      <c r="AD8" s="3">
        <v>0</v>
      </c>
      <c r="AE8" s="21">
        <f t="shared" si="14"/>
        <v>182.47</v>
      </c>
      <c r="AF8" s="5">
        <v>19370.04</v>
      </c>
      <c r="AG8" s="3">
        <v>19370.629999999997</v>
      </c>
      <c r="AH8" s="15">
        <f t="shared" si="15"/>
        <v>100.0030459410512</v>
      </c>
      <c r="AI8" s="21">
        <f t="shared" si="16"/>
        <v>19370.04</v>
      </c>
      <c r="AJ8" s="5">
        <v>0</v>
      </c>
      <c r="AK8" s="3">
        <v>0</v>
      </c>
      <c r="AL8" s="3">
        <v>0</v>
      </c>
      <c r="AM8" s="3">
        <f t="shared" si="17"/>
        <v>0</v>
      </c>
      <c r="AN8" s="3"/>
      <c r="AO8" s="3"/>
      <c r="AP8" s="3"/>
      <c r="AQ8" s="3"/>
      <c r="AR8" s="10"/>
      <c r="AS8" s="5">
        <v>19369.920000000002</v>
      </c>
      <c r="AT8" s="3">
        <v>19558.4</v>
      </c>
      <c r="AU8" s="15">
        <f t="shared" si="18"/>
        <v>100.97305512877699</v>
      </c>
      <c r="AV8" s="6">
        <f t="shared" si="19"/>
        <v>19558.4</v>
      </c>
      <c r="AW8" s="5">
        <v>96034.14</v>
      </c>
      <c r="AX8" s="3">
        <v>97019.48000000001</v>
      </c>
      <c r="AY8" s="15">
        <f t="shared" si="20"/>
        <v>101.02603095107636</v>
      </c>
      <c r="AZ8" s="6">
        <f t="shared" si="21"/>
        <v>96034.14</v>
      </c>
      <c r="BA8" s="5">
        <v>45837.6</v>
      </c>
      <c r="BB8" s="3">
        <v>46563.22</v>
      </c>
      <c r="BC8" s="15">
        <f t="shared" si="22"/>
        <v>101.5830235439901</v>
      </c>
      <c r="BD8" s="6">
        <f t="shared" si="23"/>
        <v>45837.6</v>
      </c>
      <c r="BE8" s="5">
        <v>131757.26</v>
      </c>
      <c r="BF8" s="3">
        <v>136877.9</v>
      </c>
      <c r="BG8" s="15">
        <f t="shared" si="24"/>
        <v>103.88641961740855</v>
      </c>
      <c r="BH8" s="3">
        <v>2561.52</v>
      </c>
      <c r="BI8" s="3">
        <v>2540.52</v>
      </c>
      <c r="BJ8" s="15">
        <f t="shared" si="25"/>
        <v>99.18017427152628</v>
      </c>
      <c r="BK8" s="6">
        <v>150868.98</v>
      </c>
      <c r="BL8" s="5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10">
        <v>0</v>
      </c>
      <c r="BS8" s="5">
        <v>131757.26</v>
      </c>
      <c r="BT8" s="3">
        <v>137987.74</v>
      </c>
      <c r="BU8" s="15">
        <f t="shared" si="26"/>
        <v>104.72875650267773</v>
      </c>
      <c r="BV8" s="6">
        <v>150341.9</v>
      </c>
      <c r="BW8" s="5">
        <v>668860.1100000001</v>
      </c>
      <c r="BX8" s="3">
        <v>649535.83</v>
      </c>
      <c r="BY8" s="15">
        <f t="shared" si="27"/>
        <v>97.11086373501925</v>
      </c>
      <c r="BZ8" s="6">
        <v>711898.5750000001</v>
      </c>
      <c r="CA8" s="5">
        <v>11595.529999999999</v>
      </c>
      <c r="CB8" s="3">
        <v>11334.97</v>
      </c>
      <c r="CC8" s="15">
        <f t="shared" si="28"/>
        <v>97.75292720556973</v>
      </c>
      <c r="CD8" s="6">
        <v>11825.539999999999</v>
      </c>
    </row>
    <row r="9" spans="1:82" ht="15">
      <c r="A9" s="18" t="s">
        <v>94</v>
      </c>
      <c r="B9" s="5">
        <v>53925.72</v>
      </c>
      <c r="C9" s="3">
        <v>51235.67</v>
      </c>
      <c r="D9" s="15">
        <f t="shared" si="0"/>
        <v>95.01156405514844</v>
      </c>
      <c r="E9" s="21">
        <f t="shared" si="1"/>
        <v>51235.67</v>
      </c>
      <c r="F9" s="5">
        <v>150090.6</v>
      </c>
      <c r="G9" s="3">
        <v>143567.74000000002</v>
      </c>
      <c r="H9" s="15">
        <f t="shared" si="2"/>
        <v>95.6540516194885</v>
      </c>
      <c r="I9" s="15">
        <f aca="true" t="shared" si="29" ref="I9:I69">G9</f>
        <v>143567.74000000002</v>
      </c>
      <c r="J9" s="15">
        <f t="shared" si="3"/>
        <v>12454.483728086878</v>
      </c>
      <c r="K9" s="15">
        <f t="shared" si="4"/>
        <v>11830.848386150486</v>
      </c>
      <c r="L9" s="15">
        <f t="shared" si="5"/>
        <v>46647.113660813775</v>
      </c>
      <c r="M9" s="15">
        <f t="shared" si="6"/>
        <v>44901.74461942036</v>
      </c>
      <c r="N9" s="15">
        <f t="shared" si="7"/>
        <v>2017.703305972781</v>
      </c>
      <c r="O9" s="15">
        <f t="shared" si="8"/>
        <v>18397.24258712362</v>
      </c>
      <c r="P9" s="6">
        <f t="shared" si="9"/>
        <v>7318.6037124321265</v>
      </c>
      <c r="Q9" s="5">
        <v>168686.94</v>
      </c>
      <c r="R9" s="3">
        <v>165653.94</v>
      </c>
      <c r="S9" s="6">
        <f t="shared" si="10"/>
        <v>98.20199477209083</v>
      </c>
      <c r="T9" s="5">
        <v>45533.94</v>
      </c>
      <c r="U9" s="3">
        <v>45854.659999999996</v>
      </c>
      <c r="V9" s="15">
        <f t="shared" si="11"/>
        <v>100.70435371944531</v>
      </c>
      <c r="W9" s="6">
        <f t="shared" si="12"/>
        <v>45533.94</v>
      </c>
      <c r="X9" s="5">
        <v>0</v>
      </c>
      <c r="Y9" s="3">
        <v>0</v>
      </c>
      <c r="Z9" s="3">
        <v>0</v>
      </c>
      <c r="AA9" s="10">
        <f t="shared" si="13"/>
        <v>0</v>
      </c>
      <c r="AB9" s="13">
        <v>0</v>
      </c>
      <c r="AC9" s="3">
        <v>79.45</v>
      </c>
      <c r="AD9" s="3">
        <v>0</v>
      </c>
      <c r="AE9" s="21">
        <f t="shared" si="14"/>
        <v>79.45</v>
      </c>
      <c r="AF9" s="5">
        <v>18804.54</v>
      </c>
      <c r="AG9" s="3">
        <v>18279.33</v>
      </c>
      <c r="AH9" s="15">
        <f t="shared" si="15"/>
        <v>97.20700426599109</v>
      </c>
      <c r="AI9" s="21">
        <f t="shared" si="16"/>
        <v>18804.54</v>
      </c>
      <c r="AJ9" s="5">
        <v>0</v>
      </c>
      <c r="AK9" s="3">
        <v>0</v>
      </c>
      <c r="AL9" s="3">
        <v>0</v>
      </c>
      <c r="AM9" s="3">
        <f t="shared" si="17"/>
        <v>0</v>
      </c>
      <c r="AN9" s="3"/>
      <c r="AO9" s="3"/>
      <c r="AP9" s="3"/>
      <c r="AQ9" s="3"/>
      <c r="AR9" s="10"/>
      <c r="AS9" s="5">
        <v>18743.760000000002</v>
      </c>
      <c r="AT9" s="3">
        <v>18352.38</v>
      </c>
      <c r="AU9" s="15">
        <f t="shared" si="18"/>
        <v>97.91194509532772</v>
      </c>
      <c r="AV9" s="6">
        <f t="shared" si="19"/>
        <v>18352.38</v>
      </c>
      <c r="AW9" s="5">
        <v>108582.9</v>
      </c>
      <c r="AX9" s="3">
        <v>110296.87000000001</v>
      </c>
      <c r="AY9" s="15">
        <f t="shared" si="20"/>
        <v>101.57848979903837</v>
      </c>
      <c r="AZ9" s="6">
        <f t="shared" si="21"/>
        <v>108582.9</v>
      </c>
      <c r="BA9" s="5">
        <v>51826.92</v>
      </c>
      <c r="BB9" s="3">
        <v>52822.94</v>
      </c>
      <c r="BC9" s="15">
        <f t="shared" si="22"/>
        <v>101.92181978014516</v>
      </c>
      <c r="BD9" s="6">
        <f t="shared" si="23"/>
        <v>51826.92</v>
      </c>
      <c r="BE9" s="5">
        <v>112797.79000000001</v>
      </c>
      <c r="BF9" s="3">
        <v>114787.37</v>
      </c>
      <c r="BG9" s="15">
        <f t="shared" si="24"/>
        <v>101.76384661437072</v>
      </c>
      <c r="BH9" s="3">
        <v>2416.04</v>
      </c>
      <c r="BI9" s="3">
        <v>2346.1</v>
      </c>
      <c r="BJ9" s="15">
        <f t="shared" si="25"/>
        <v>97.10518037780831</v>
      </c>
      <c r="BK9" s="6">
        <v>96987.2</v>
      </c>
      <c r="BL9" s="5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10">
        <v>0</v>
      </c>
      <c r="BS9" s="5">
        <v>113145.1</v>
      </c>
      <c r="BT9" s="3">
        <v>115479.35</v>
      </c>
      <c r="BU9" s="15">
        <f t="shared" si="26"/>
        <v>102.06305885097984</v>
      </c>
      <c r="BV9" s="6">
        <v>96648.36</v>
      </c>
      <c r="BW9" s="5">
        <v>719257.01</v>
      </c>
      <c r="BX9" s="3">
        <v>693366.22</v>
      </c>
      <c r="BY9" s="15">
        <f t="shared" si="27"/>
        <v>96.40034234772351</v>
      </c>
      <c r="BZ9" s="6">
        <v>621624.9835</v>
      </c>
      <c r="CA9" s="5">
        <v>25348.21</v>
      </c>
      <c r="CB9" s="3">
        <v>25139.12</v>
      </c>
      <c r="CC9" s="15">
        <f t="shared" si="28"/>
        <v>99.17512913140612</v>
      </c>
      <c r="CD9" s="6">
        <v>23698.67</v>
      </c>
    </row>
    <row r="10" spans="1:82" ht="15">
      <c r="A10" s="18" t="s">
        <v>95</v>
      </c>
      <c r="B10" s="5">
        <v>56848.96000000001</v>
      </c>
      <c r="C10" s="3">
        <v>56457.71</v>
      </c>
      <c r="D10" s="15">
        <f t="shared" si="0"/>
        <v>99.31177280991594</v>
      </c>
      <c r="E10" s="21">
        <f t="shared" si="1"/>
        <v>56457.71</v>
      </c>
      <c r="F10" s="5">
        <v>169346.94</v>
      </c>
      <c r="G10" s="3">
        <v>173816.82</v>
      </c>
      <c r="H10" s="15">
        <f t="shared" si="2"/>
        <v>102.63948081967114</v>
      </c>
      <c r="I10" s="15">
        <f>F10</f>
        <v>169346.94</v>
      </c>
      <c r="J10" s="15">
        <f t="shared" si="3"/>
        <v>14690.826146816164</v>
      </c>
      <c r="K10" s="15">
        <f t="shared" si="4"/>
        <v>13955.21007573514</v>
      </c>
      <c r="L10" s="15">
        <f t="shared" si="5"/>
        <v>55023.126771313735</v>
      </c>
      <c r="M10" s="15">
        <f t="shared" si="6"/>
        <v>52964.35711783373</v>
      </c>
      <c r="N10" s="15">
        <f t="shared" si="7"/>
        <v>2380.00459361117</v>
      </c>
      <c r="O10" s="15">
        <f t="shared" si="8"/>
        <v>21700.67409689021</v>
      </c>
      <c r="P10" s="6">
        <f t="shared" si="9"/>
        <v>8632.741197799849</v>
      </c>
      <c r="Q10" s="5">
        <v>178765.58000000002</v>
      </c>
      <c r="R10" s="3">
        <v>180715.57</v>
      </c>
      <c r="S10" s="6">
        <f t="shared" si="10"/>
        <v>101.09080842072618</v>
      </c>
      <c r="T10" s="5">
        <v>47961.08</v>
      </c>
      <c r="U10" s="3">
        <v>48508.11</v>
      </c>
      <c r="V10" s="15">
        <f t="shared" si="11"/>
        <v>101.14057064603215</v>
      </c>
      <c r="W10" s="6">
        <f t="shared" si="12"/>
        <v>47961.08</v>
      </c>
      <c r="X10" s="5">
        <v>0</v>
      </c>
      <c r="Y10" s="3">
        <v>0</v>
      </c>
      <c r="Z10" s="3">
        <v>0</v>
      </c>
      <c r="AA10" s="10">
        <f t="shared" si="13"/>
        <v>0</v>
      </c>
      <c r="AB10" s="13">
        <v>0</v>
      </c>
      <c r="AC10" s="3">
        <v>0.04</v>
      </c>
      <c r="AD10" s="3">
        <v>0</v>
      </c>
      <c r="AE10" s="21">
        <f t="shared" si="14"/>
        <v>0.04</v>
      </c>
      <c r="AF10" s="5">
        <v>19809.260000000002</v>
      </c>
      <c r="AG10" s="3">
        <v>19949.45</v>
      </c>
      <c r="AH10" s="15">
        <f t="shared" si="15"/>
        <v>100.70769932849586</v>
      </c>
      <c r="AI10" s="21">
        <f t="shared" si="16"/>
        <v>19809.260000000002</v>
      </c>
      <c r="AJ10" s="5">
        <v>0</v>
      </c>
      <c r="AK10" s="3">
        <v>0</v>
      </c>
      <c r="AL10" s="3">
        <v>0</v>
      </c>
      <c r="AM10" s="3">
        <f t="shared" si="17"/>
        <v>0</v>
      </c>
      <c r="AN10" s="3"/>
      <c r="AO10" s="3"/>
      <c r="AP10" s="3"/>
      <c r="AQ10" s="3"/>
      <c r="AR10" s="10"/>
      <c r="AS10" s="5">
        <v>19805.7</v>
      </c>
      <c r="AT10" s="3">
        <v>20028.38</v>
      </c>
      <c r="AU10" s="15">
        <f t="shared" si="18"/>
        <v>101.12432279596277</v>
      </c>
      <c r="AV10" s="6">
        <f t="shared" si="19"/>
        <v>20028.38</v>
      </c>
      <c r="AW10" s="5">
        <v>106751.6</v>
      </c>
      <c r="AX10" s="3">
        <v>106069.45999999999</v>
      </c>
      <c r="AY10" s="15">
        <f t="shared" si="20"/>
        <v>99.36100255171819</v>
      </c>
      <c r="AZ10" s="6">
        <f>AX10</f>
        <v>106069.45999999999</v>
      </c>
      <c r="BA10" s="5">
        <v>50954.84</v>
      </c>
      <c r="BB10" s="3">
        <v>50601.46</v>
      </c>
      <c r="BC10" s="15">
        <f t="shared" si="22"/>
        <v>99.30648393754156</v>
      </c>
      <c r="BD10" s="6">
        <f>BB10</f>
        <v>50601.46</v>
      </c>
      <c r="BE10" s="5">
        <v>149143.58</v>
      </c>
      <c r="BF10" s="3">
        <v>154851.6</v>
      </c>
      <c r="BG10" s="15">
        <f t="shared" si="24"/>
        <v>103.82719792564991</v>
      </c>
      <c r="BH10" s="3">
        <v>2600.61</v>
      </c>
      <c r="BI10" s="3">
        <v>2565.59</v>
      </c>
      <c r="BJ10" s="15">
        <f t="shared" si="25"/>
        <v>98.65339285782952</v>
      </c>
      <c r="BK10" s="6">
        <v>166894.77259279997</v>
      </c>
      <c r="BL10" s="5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10">
        <v>0</v>
      </c>
      <c r="BS10" s="5">
        <v>152143.58</v>
      </c>
      <c r="BT10" s="3">
        <v>158725.76</v>
      </c>
      <c r="BU10" s="15">
        <f t="shared" si="26"/>
        <v>104.326294937979</v>
      </c>
      <c r="BV10" s="6">
        <v>164866.4007368</v>
      </c>
      <c r="BW10" s="5">
        <v>704121.24</v>
      </c>
      <c r="BX10" s="3">
        <v>688577.64</v>
      </c>
      <c r="BY10" s="15">
        <f t="shared" si="27"/>
        <v>97.7924824423703</v>
      </c>
      <c r="BZ10" s="6">
        <v>755017.8664999999</v>
      </c>
      <c r="CA10" s="5">
        <v>13074.5</v>
      </c>
      <c r="CB10" s="3">
        <v>12804.570000000002</v>
      </c>
      <c r="CC10" s="15">
        <f t="shared" si="28"/>
        <v>97.93544686221271</v>
      </c>
      <c r="CD10" s="6">
        <v>19613.49</v>
      </c>
    </row>
    <row r="11" spans="1:82" ht="15">
      <c r="A11" s="18" t="s">
        <v>96</v>
      </c>
      <c r="B11" s="5">
        <v>32139.9</v>
      </c>
      <c r="C11" s="3">
        <v>30613.28</v>
      </c>
      <c r="D11" s="15">
        <f t="shared" si="0"/>
        <v>95.25007856278333</v>
      </c>
      <c r="E11" s="21">
        <f t="shared" si="1"/>
        <v>30613.28</v>
      </c>
      <c r="F11" s="5">
        <v>91034.88</v>
      </c>
      <c r="G11" s="3">
        <v>90669.39</v>
      </c>
      <c r="H11" s="15">
        <f t="shared" si="2"/>
        <v>99.59851652465515</v>
      </c>
      <c r="I11" s="15">
        <f t="shared" si="29"/>
        <v>90669.39</v>
      </c>
      <c r="J11" s="15">
        <f t="shared" si="3"/>
        <v>7865.55839348424</v>
      </c>
      <c r="K11" s="15">
        <f t="shared" si="4"/>
        <v>7471.705038713773</v>
      </c>
      <c r="L11" s="15">
        <f t="shared" si="5"/>
        <v>29459.719438967637</v>
      </c>
      <c r="M11" s="15">
        <f t="shared" si="6"/>
        <v>28357.441543473662</v>
      </c>
      <c r="N11" s="15">
        <f t="shared" si="7"/>
        <v>1274.269052041464</v>
      </c>
      <c r="O11" s="15">
        <f t="shared" si="8"/>
        <v>11618.673965728793</v>
      </c>
      <c r="P11" s="6">
        <f t="shared" si="9"/>
        <v>4622.022567590429</v>
      </c>
      <c r="Q11" s="5">
        <v>101142.95999999999</v>
      </c>
      <c r="R11" s="3">
        <v>100784.84</v>
      </c>
      <c r="S11" s="6">
        <f t="shared" si="10"/>
        <v>99.64592691374664</v>
      </c>
      <c r="T11" s="5">
        <v>27138.54</v>
      </c>
      <c r="U11" s="3">
        <v>27188.04</v>
      </c>
      <c r="V11" s="15">
        <f t="shared" si="11"/>
        <v>100.18239743184417</v>
      </c>
      <c r="W11" s="6">
        <f t="shared" si="12"/>
        <v>27138.54</v>
      </c>
      <c r="X11" s="5">
        <v>0</v>
      </c>
      <c r="Y11" s="3">
        <v>0</v>
      </c>
      <c r="Z11" s="3">
        <v>0</v>
      </c>
      <c r="AA11" s="10">
        <f t="shared" si="13"/>
        <v>0</v>
      </c>
      <c r="AB11" s="13">
        <v>0</v>
      </c>
      <c r="AC11" s="3">
        <v>347.61</v>
      </c>
      <c r="AD11" s="3">
        <v>0</v>
      </c>
      <c r="AE11" s="21">
        <f t="shared" si="14"/>
        <v>347.61</v>
      </c>
      <c r="AF11" s="5">
        <v>11208.060000000001</v>
      </c>
      <c r="AG11" s="3">
        <v>11063.01</v>
      </c>
      <c r="AH11" s="15">
        <f t="shared" si="15"/>
        <v>98.70584204581345</v>
      </c>
      <c r="AI11" s="21">
        <f t="shared" si="16"/>
        <v>11208.060000000001</v>
      </c>
      <c r="AJ11" s="5">
        <v>0</v>
      </c>
      <c r="AK11" s="3">
        <v>0</v>
      </c>
      <c r="AL11" s="3">
        <v>0</v>
      </c>
      <c r="AM11" s="3">
        <f t="shared" si="17"/>
        <v>0</v>
      </c>
      <c r="AN11" s="3"/>
      <c r="AO11" s="3"/>
      <c r="AP11" s="3"/>
      <c r="AQ11" s="3"/>
      <c r="AR11" s="10"/>
      <c r="AS11" s="5">
        <v>11207.28</v>
      </c>
      <c r="AT11" s="3">
        <v>11243.730000000001</v>
      </c>
      <c r="AU11" s="15">
        <f t="shared" si="18"/>
        <v>100.32523502580466</v>
      </c>
      <c r="AV11" s="6">
        <f t="shared" si="19"/>
        <v>11243.730000000001</v>
      </c>
      <c r="AW11" s="5">
        <v>63646.5</v>
      </c>
      <c r="AX11" s="3">
        <v>63414.65</v>
      </c>
      <c r="AY11" s="15">
        <f t="shared" si="20"/>
        <v>99.63572230994635</v>
      </c>
      <c r="AZ11" s="6">
        <f>AX11</f>
        <v>63414.65</v>
      </c>
      <c r="BA11" s="5">
        <v>30378.54</v>
      </c>
      <c r="BB11" s="3">
        <v>30296.010000000002</v>
      </c>
      <c r="BC11" s="15">
        <f t="shared" si="22"/>
        <v>99.72832795782813</v>
      </c>
      <c r="BD11" s="6">
        <f>BB11</f>
        <v>30296.010000000002</v>
      </c>
      <c r="BE11" s="5">
        <v>102600.41</v>
      </c>
      <c r="BF11" s="3">
        <v>110400.84</v>
      </c>
      <c r="BG11" s="15">
        <f t="shared" si="24"/>
        <v>107.60272790332903</v>
      </c>
      <c r="BH11" s="3">
        <v>1879.02</v>
      </c>
      <c r="BI11" s="3">
        <v>1964.3500000000001</v>
      </c>
      <c r="BJ11" s="15">
        <f t="shared" si="25"/>
        <v>104.54119700695044</v>
      </c>
      <c r="BK11" s="6">
        <v>127930.21919999999</v>
      </c>
      <c r="BL11" s="5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10">
        <v>0</v>
      </c>
      <c r="BS11" s="5">
        <v>102487.99</v>
      </c>
      <c r="BT11" s="3">
        <v>110536.13</v>
      </c>
      <c r="BU11" s="15">
        <f t="shared" si="26"/>
        <v>107.85276401654478</v>
      </c>
      <c r="BV11" s="6">
        <v>127930.21919999999</v>
      </c>
      <c r="BW11" s="5">
        <v>437510.13</v>
      </c>
      <c r="BX11" s="3">
        <v>414423.55000000005</v>
      </c>
      <c r="BY11" s="15">
        <f t="shared" si="27"/>
        <v>94.72318960934687</v>
      </c>
      <c r="BZ11" s="6">
        <v>415190.62</v>
      </c>
      <c r="CA11" s="5">
        <v>14822.750000000002</v>
      </c>
      <c r="CB11" s="3">
        <v>14697.68</v>
      </c>
      <c r="CC11" s="15">
        <f t="shared" si="28"/>
        <v>99.15622944460372</v>
      </c>
      <c r="CD11" s="6">
        <v>13947.119999999999</v>
      </c>
    </row>
    <row r="12" spans="1:82" ht="15">
      <c r="A12" s="18" t="s">
        <v>97</v>
      </c>
      <c r="B12" s="5">
        <v>30769.29</v>
      </c>
      <c r="C12" s="3">
        <v>30178.879999999997</v>
      </c>
      <c r="D12" s="15">
        <f t="shared" si="0"/>
        <v>98.08117119374545</v>
      </c>
      <c r="E12" s="21">
        <f t="shared" si="1"/>
        <v>30178.879999999997</v>
      </c>
      <c r="F12" s="5">
        <v>90633.33</v>
      </c>
      <c r="G12" s="3">
        <v>88518.6</v>
      </c>
      <c r="H12" s="15">
        <f t="shared" si="2"/>
        <v>97.66671929631185</v>
      </c>
      <c r="I12" s="15">
        <f t="shared" si="29"/>
        <v>88518.6</v>
      </c>
      <c r="J12" s="15">
        <f t="shared" si="3"/>
        <v>7678.9776264015245</v>
      </c>
      <c r="K12" s="15">
        <f t="shared" si="4"/>
        <v>7294.466960016925</v>
      </c>
      <c r="L12" s="15">
        <f t="shared" si="5"/>
        <v>28760.898481066222</v>
      </c>
      <c r="M12" s="15">
        <f t="shared" si="6"/>
        <v>27684.76797969114</v>
      </c>
      <c r="N12" s="15">
        <f t="shared" si="7"/>
        <v>1244.041815104718</v>
      </c>
      <c r="O12" s="15">
        <f t="shared" si="8"/>
        <v>11343.064658345675</v>
      </c>
      <c r="P12" s="6">
        <f t="shared" si="9"/>
        <v>4512.382479373799</v>
      </c>
      <c r="Q12" s="5">
        <v>96830.28</v>
      </c>
      <c r="R12" s="3">
        <v>95885.2</v>
      </c>
      <c r="S12" s="6">
        <f t="shared" si="10"/>
        <v>99.02398299374947</v>
      </c>
      <c r="T12" s="5">
        <v>25981.08</v>
      </c>
      <c r="U12" s="3">
        <v>25752.9</v>
      </c>
      <c r="V12" s="15">
        <f t="shared" si="11"/>
        <v>99.12174551635266</v>
      </c>
      <c r="W12" s="6">
        <f>U12</f>
        <v>25752.9</v>
      </c>
      <c r="X12" s="5">
        <v>0</v>
      </c>
      <c r="Y12" s="3">
        <v>0</v>
      </c>
      <c r="Z12" s="3">
        <v>0</v>
      </c>
      <c r="AA12" s="10">
        <f t="shared" si="13"/>
        <v>0</v>
      </c>
      <c r="AB12" s="13">
        <v>0</v>
      </c>
      <c r="AC12" s="3">
        <v>0.24</v>
      </c>
      <c r="AD12" s="3">
        <v>0</v>
      </c>
      <c r="AE12" s="21">
        <f t="shared" si="14"/>
        <v>0.24</v>
      </c>
      <c r="AF12" s="5">
        <v>10730.01</v>
      </c>
      <c r="AG12" s="3">
        <v>10622.19</v>
      </c>
      <c r="AH12" s="15">
        <f t="shared" si="15"/>
        <v>98.99515471094622</v>
      </c>
      <c r="AI12" s="21">
        <f t="shared" si="16"/>
        <v>10730.01</v>
      </c>
      <c r="AJ12" s="5">
        <v>0</v>
      </c>
      <c r="AK12" s="3">
        <v>0</v>
      </c>
      <c r="AL12" s="3">
        <v>0</v>
      </c>
      <c r="AM12" s="3">
        <f t="shared" si="17"/>
        <v>0</v>
      </c>
      <c r="AN12" s="3"/>
      <c r="AO12" s="3"/>
      <c r="AP12" s="3"/>
      <c r="AQ12" s="3"/>
      <c r="AR12" s="10"/>
      <c r="AS12" s="5">
        <v>10729.35</v>
      </c>
      <c r="AT12" s="3">
        <v>10654.180000000002</v>
      </c>
      <c r="AU12" s="15">
        <f t="shared" si="18"/>
        <v>99.29939837921218</v>
      </c>
      <c r="AV12" s="6">
        <f t="shared" si="19"/>
        <v>10654.180000000002</v>
      </c>
      <c r="AW12" s="5">
        <v>58576.29</v>
      </c>
      <c r="AX12" s="3">
        <v>58973.25</v>
      </c>
      <c r="AY12" s="15">
        <f t="shared" si="20"/>
        <v>100.67768033789781</v>
      </c>
      <c r="AZ12" s="6">
        <f t="shared" si="21"/>
        <v>58576.29</v>
      </c>
      <c r="BA12" s="5">
        <v>27958.68</v>
      </c>
      <c r="BB12" s="3">
        <v>28123.81</v>
      </c>
      <c r="BC12" s="15">
        <f t="shared" si="22"/>
        <v>100.59062158871592</v>
      </c>
      <c r="BD12" s="6">
        <f t="shared" si="23"/>
        <v>27958.68</v>
      </c>
      <c r="BE12" s="5">
        <v>109950.89</v>
      </c>
      <c r="BF12" s="3">
        <v>101324.56999999999</v>
      </c>
      <c r="BG12" s="15">
        <f t="shared" si="24"/>
        <v>92.15438820004094</v>
      </c>
      <c r="BH12" s="3">
        <v>1453.68</v>
      </c>
      <c r="BI12" s="3">
        <v>1419.7199999999998</v>
      </c>
      <c r="BJ12" s="15">
        <f t="shared" si="25"/>
        <v>97.66385999669802</v>
      </c>
      <c r="BK12" s="6">
        <v>134466.19199999998</v>
      </c>
      <c r="BL12" s="5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10">
        <v>0</v>
      </c>
      <c r="BS12" s="5">
        <v>109945.08</v>
      </c>
      <c r="BT12" s="3">
        <v>101349.58000000002</v>
      </c>
      <c r="BU12" s="15">
        <f t="shared" si="26"/>
        <v>92.18200577961288</v>
      </c>
      <c r="BV12" s="6">
        <v>134466.19199999998</v>
      </c>
      <c r="BW12" s="5">
        <v>468343.83</v>
      </c>
      <c r="BX12" s="3">
        <v>446179.85</v>
      </c>
      <c r="BY12" s="15">
        <f t="shared" si="27"/>
        <v>95.26758364682631</v>
      </c>
      <c r="BZ12" s="6">
        <v>434517.5655</v>
      </c>
      <c r="CA12" s="5">
        <v>9922.630000000001</v>
      </c>
      <c r="CB12" s="3">
        <v>9912.3</v>
      </c>
      <c r="CC12" s="15">
        <f t="shared" si="28"/>
        <v>99.89589453602521</v>
      </c>
      <c r="CD12" s="6">
        <v>9255.960000000001</v>
      </c>
    </row>
    <row r="13" spans="1:82" ht="15">
      <c r="A13" s="18" t="s">
        <v>98</v>
      </c>
      <c r="B13" s="5">
        <v>73650.84</v>
      </c>
      <c r="C13" s="3">
        <v>72726.12</v>
      </c>
      <c r="D13" s="15">
        <f t="shared" si="0"/>
        <v>98.7444542384038</v>
      </c>
      <c r="E13" s="21">
        <f t="shared" si="1"/>
        <v>72726.12</v>
      </c>
      <c r="F13" s="5">
        <v>211237.80000000002</v>
      </c>
      <c r="G13" s="3">
        <v>211748.06</v>
      </c>
      <c r="H13" s="15">
        <f t="shared" si="2"/>
        <v>100.24155714554874</v>
      </c>
      <c r="I13" s="15">
        <f>F13</f>
        <v>211237.80000000002</v>
      </c>
      <c r="J13" s="15">
        <f t="shared" si="3"/>
        <v>18324.85308229321</v>
      </c>
      <c r="K13" s="15">
        <f t="shared" si="4"/>
        <v>17407.269803257885</v>
      </c>
      <c r="L13" s="15">
        <f t="shared" si="5"/>
        <v>68634.03760524647</v>
      </c>
      <c r="M13" s="15">
        <f t="shared" si="6"/>
        <v>66065.99609054369</v>
      </c>
      <c r="N13" s="15">
        <f t="shared" si="7"/>
        <v>2968.739407658135</v>
      </c>
      <c r="O13" s="15">
        <f t="shared" si="8"/>
        <v>27068.70673154221</v>
      </c>
      <c r="P13" s="6">
        <f t="shared" si="9"/>
        <v>10768.197279458414</v>
      </c>
      <c r="Q13" s="5">
        <v>231776.76</v>
      </c>
      <c r="R13" s="3">
        <v>234031.49</v>
      </c>
      <c r="S13" s="6">
        <f t="shared" si="10"/>
        <v>100.97280245008169</v>
      </c>
      <c r="T13" s="5">
        <v>62189.46</v>
      </c>
      <c r="U13" s="3">
        <v>62835.04000000001</v>
      </c>
      <c r="V13" s="15">
        <f t="shared" si="11"/>
        <v>101.03808587500198</v>
      </c>
      <c r="W13" s="6">
        <f>T13</f>
        <v>62189.46</v>
      </c>
      <c r="X13" s="5">
        <v>0</v>
      </c>
      <c r="Y13" s="3">
        <v>0</v>
      </c>
      <c r="Z13" s="3">
        <v>0</v>
      </c>
      <c r="AA13" s="10">
        <f t="shared" si="13"/>
        <v>0</v>
      </c>
      <c r="AB13" s="13">
        <v>0</v>
      </c>
      <c r="AC13" s="3">
        <v>9.17</v>
      </c>
      <c r="AD13" s="3">
        <v>0</v>
      </c>
      <c r="AE13" s="21">
        <f t="shared" si="14"/>
        <v>9.17</v>
      </c>
      <c r="AF13" s="5">
        <v>25683.54</v>
      </c>
      <c r="AG13" s="3">
        <v>25891.27</v>
      </c>
      <c r="AH13" s="15">
        <f t="shared" si="15"/>
        <v>100.80880595120453</v>
      </c>
      <c r="AI13" s="21">
        <f t="shared" si="16"/>
        <v>25683.54</v>
      </c>
      <c r="AJ13" s="5">
        <v>0</v>
      </c>
      <c r="AK13" s="3">
        <v>0</v>
      </c>
      <c r="AL13" s="3">
        <v>0</v>
      </c>
      <c r="AM13" s="3">
        <f t="shared" si="17"/>
        <v>0</v>
      </c>
      <c r="AN13" s="3"/>
      <c r="AO13" s="3"/>
      <c r="AP13" s="3"/>
      <c r="AQ13" s="3"/>
      <c r="AR13" s="10"/>
      <c r="AS13" s="5">
        <v>25682.46</v>
      </c>
      <c r="AT13" s="3">
        <v>26159.83</v>
      </c>
      <c r="AU13" s="15">
        <f t="shared" si="18"/>
        <v>101.85873938867228</v>
      </c>
      <c r="AV13" s="6">
        <f t="shared" si="19"/>
        <v>26159.83</v>
      </c>
      <c r="AW13" s="5">
        <v>144072.78</v>
      </c>
      <c r="AX13" s="3">
        <v>147085.8</v>
      </c>
      <c r="AY13" s="15">
        <f t="shared" si="20"/>
        <v>102.09131801302091</v>
      </c>
      <c r="AZ13" s="6">
        <f t="shared" si="21"/>
        <v>144072.78</v>
      </c>
      <c r="BA13" s="5">
        <v>68766.48</v>
      </c>
      <c r="BB13" s="3">
        <v>69966.37</v>
      </c>
      <c r="BC13" s="15">
        <f t="shared" si="22"/>
        <v>101.74487628274707</v>
      </c>
      <c r="BD13" s="6">
        <f t="shared" si="23"/>
        <v>68766.48</v>
      </c>
      <c r="BE13" s="5">
        <v>139264.06</v>
      </c>
      <c r="BF13" s="3">
        <v>138491.55</v>
      </c>
      <c r="BG13" s="15">
        <f t="shared" si="24"/>
        <v>99.44529119716888</v>
      </c>
      <c r="BH13" s="3">
        <v>2784.86</v>
      </c>
      <c r="BI13" s="3">
        <v>2715.29</v>
      </c>
      <c r="BJ13" s="15">
        <f t="shared" si="25"/>
        <v>97.5018492850628</v>
      </c>
      <c r="BK13" s="6">
        <v>186936.6856</v>
      </c>
      <c r="BL13" s="5">
        <v>301937.52</v>
      </c>
      <c r="BM13" s="3">
        <v>301215.21</v>
      </c>
      <c r="BN13" s="15">
        <f>BM13/BL13*100</f>
        <v>99.76077501067108</v>
      </c>
      <c r="BO13" s="3">
        <v>7329.200000000001</v>
      </c>
      <c r="BP13" s="3">
        <v>7365.55</v>
      </c>
      <c r="BQ13" s="15">
        <f>BP13/BO13*100</f>
        <v>100.49596136003929</v>
      </c>
      <c r="BR13" s="6">
        <v>769714.1830000001</v>
      </c>
      <c r="BS13" s="5">
        <v>216563.02000000002</v>
      </c>
      <c r="BT13" s="3">
        <v>216630.97999999998</v>
      </c>
      <c r="BU13" s="15">
        <f t="shared" si="26"/>
        <v>100.0313811656302</v>
      </c>
      <c r="BV13" s="6">
        <v>268167.448528</v>
      </c>
      <c r="BW13" s="5">
        <v>1044092.25</v>
      </c>
      <c r="BX13" s="3">
        <v>1063650.35</v>
      </c>
      <c r="BY13" s="15">
        <f t="shared" si="27"/>
        <v>101.87321570483836</v>
      </c>
      <c r="BZ13" s="6">
        <v>846719.535</v>
      </c>
      <c r="CA13" s="5">
        <v>15799.279999999999</v>
      </c>
      <c r="CB13" s="3">
        <v>15083.02</v>
      </c>
      <c r="CC13" s="15">
        <f t="shared" si="28"/>
        <v>95.46650227098958</v>
      </c>
      <c r="CD13" s="6">
        <v>18756.53</v>
      </c>
    </row>
    <row r="14" spans="1:82" ht="15">
      <c r="A14" s="18" t="s">
        <v>99</v>
      </c>
      <c r="B14" s="5">
        <v>74007.18</v>
      </c>
      <c r="C14" s="3">
        <v>71908.54</v>
      </c>
      <c r="D14" s="15">
        <f t="shared" si="0"/>
        <v>97.16427514195244</v>
      </c>
      <c r="E14" s="21">
        <f t="shared" si="1"/>
        <v>71908.54</v>
      </c>
      <c r="F14" s="5">
        <v>210278.6</v>
      </c>
      <c r="G14" s="3">
        <v>207925.27000000002</v>
      </c>
      <c r="H14" s="15">
        <f t="shared" si="2"/>
        <v>98.88085140380429</v>
      </c>
      <c r="I14" s="15">
        <f t="shared" si="29"/>
        <v>207925.27000000002</v>
      </c>
      <c r="J14" s="15">
        <f t="shared" si="3"/>
        <v>18037.491513574503</v>
      </c>
      <c r="K14" s="15">
        <f t="shared" si="4"/>
        <v>17134.297336012976</v>
      </c>
      <c r="L14" s="15">
        <f t="shared" si="5"/>
        <v>67557.75150215077</v>
      </c>
      <c r="M14" s="15">
        <f t="shared" si="6"/>
        <v>65029.98078442988</v>
      </c>
      <c r="N14" s="15">
        <f t="shared" si="7"/>
        <v>2922.1850582469506</v>
      </c>
      <c r="O14" s="15">
        <f t="shared" si="8"/>
        <v>26644.228238065018</v>
      </c>
      <c r="P14" s="6">
        <f t="shared" si="9"/>
        <v>10599.335567519938</v>
      </c>
      <c r="Q14" s="5">
        <v>232897.26</v>
      </c>
      <c r="R14" s="3">
        <v>229570.52000000002</v>
      </c>
      <c r="S14" s="6">
        <f t="shared" si="10"/>
        <v>98.57158474084238</v>
      </c>
      <c r="T14" s="5">
        <v>62490</v>
      </c>
      <c r="U14" s="3">
        <v>61671.950000000004</v>
      </c>
      <c r="V14" s="15">
        <f t="shared" si="11"/>
        <v>98.69091054568732</v>
      </c>
      <c r="W14" s="6">
        <f>U14</f>
        <v>61671.950000000004</v>
      </c>
      <c r="X14" s="5">
        <v>0</v>
      </c>
      <c r="Y14" s="3">
        <v>0</v>
      </c>
      <c r="Z14" s="3">
        <v>0</v>
      </c>
      <c r="AA14" s="10">
        <f t="shared" si="13"/>
        <v>0</v>
      </c>
      <c r="AB14" s="13">
        <v>0</v>
      </c>
      <c r="AC14" s="3">
        <v>29.44</v>
      </c>
      <c r="AD14" s="3">
        <v>0</v>
      </c>
      <c r="AE14" s="21">
        <f t="shared" si="14"/>
        <v>29.44</v>
      </c>
      <c r="AF14" s="5">
        <v>25807.92</v>
      </c>
      <c r="AG14" s="3">
        <v>25432.210000000003</v>
      </c>
      <c r="AH14" s="15">
        <f t="shared" si="15"/>
        <v>98.54420658464535</v>
      </c>
      <c r="AI14" s="21">
        <f t="shared" si="16"/>
        <v>25807.92</v>
      </c>
      <c r="AJ14" s="5">
        <v>0</v>
      </c>
      <c r="AK14" s="3">
        <v>0</v>
      </c>
      <c r="AL14" s="3">
        <v>0</v>
      </c>
      <c r="AM14" s="3">
        <f t="shared" si="17"/>
        <v>0</v>
      </c>
      <c r="AN14" s="3"/>
      <c r="AO14" s="3"/>
      <c r="AP14" s="3"/>
      <c r="AQ14" s="3"/>
      <c r="AR14" s="10"/>
      <c r="AS14" s="5">
        <v>25806.42</v>
      </c>
      <c r="AT14" s="3">
        <v>26864.43</v>
      </c>
      <c r="AU14" s="15">
        <f t="shared" si="18"/>
        <v>104.09979377224738</v>
      </c>
      <c r="AV14" s="6">
        <f t="shared" si="19"/>
        <v>26864.43</v>
      </c>
      <c r="AW14" s="5">
        <v>146107.39</v>
      </c>
      <c r="AX14" s="3">
        <v>144106.35</v>
      </c>
      <c r="AY14" s="15">
        <f t="shared" si="20"/>
        <v>98.63043204043272</v>
      </c>
      <c r="AZ14" s="6">
        <f>AX14</f>
        <v>144106.35</v>
      </c>
      <c r="BA14" s="5">
        <v>69741.86</v>
      </c>
      <c r="BB14" s="3">
        <v>68678.72</v>
      </c>
      <c r="BC14" s="15">
        <f t="shared" si="22"/>
        <v>98.47560704575416</v>
      </c>
      <c r="BD14" s="6">
        <f>BB14</f>
        <v>68678.72</v>
      </c>
      <c r="BE14" s="5">
        <v>236726.06</v>
      </c>
      <c r="BF14" s="3">
        <v>230007.55000000002</v>
      </c>
      <c r="BG14" s="15">
        <f t="shared" si="24"/>
        <v>97.16190519962188</v>
      </c>
      <c r="BH14" s="3">
        <v>4019.2</v>
      </c>
      <c r="BI14" s="3">
        <v>3902.78</v>
      </c>
      <c r="BJ14" s="15">
        <f t="shared" si="25"/>
        <v>97.10340366242039</v>
      </c>
      <c r="BK14" s="6">
        <v>296481.60186399997</v>
      </c>
      <c r="BL14" s="5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10">
        <v>0</v>
      </c>
      <c r="BS14" s="5">
        <v>237230.75</v>
      </c>
      <c r="BT14" s="3">
        <v>231314.91999999998</v>
      </c>
      <c r="BU14" s="15">
        <f t="shared" si="26"/>
        <v>97.50629713896701</v>
      </c>
      <c r="BV14" s="6">
        <v>296481.60186399997</v>
      </c>
      <c r="BW14" s="5">
        <v>1044804.3400000001</v>
      </c>
      <c r="BX14" s="3">
        <v>990553.65</v>
      </c>
      <c r="BY14" s="15">
        <f t="shared" si="27"/>
        <v>94.80757421049762</v>
      </c>
      <c r="BZ14" s="6">
        <v>1028786.4005</v>
      </c>
      <c r="CA14" s="5">
        <v>30928.63</v>
      </c>
      <c r="CB14" s="3">
        <v>30408.77</v>
      </c>
      <c r="CC14" s="15">
        <f t="shared" si="28"/>
        <v>98.31916253645893</v>
      </c>
      <c r="CD14" s="6">
        <v>38091.96000000001</v>
      </c>
    </row>
    <row r="15" spans="1:82" ht="15">
      <c r="A15" s="18" t="s">
        <v>100</v>
      </c>
      <c r="B15" s="5">
        <v>73682.34</v>
      </c>
      <c r="C15" s="3">
        <v>70323.92</v>
      </c>
      <c r="D15" s="15">
        <f t="shared" si="0"/>
        <v>95.44202857835405</v>
      </c>
      <c r="E15" s="21">
        <f t="shared" si="1"/>
        <v>70323.92</v>
      </c>
      <c r="F15" s="5">
        <v>219020.76</v>
      </c>
      <c r="G15" s="3">
        <v>217424.40000000002</v>
      </c>
      <c r="H15" s="15">
        <f t="shared" si="2"/>
        <v>99.27113758531384</v>
      </c>
      <c r="I15" s="15">
        <f t="shared" si="29"/>
        <v>217424.40000000002</v>
      </c>
      <c r="J15" s="15">
        <f t="shared" si="3"/>
        <v>18861.53986883859</v>
      </c>
      <c r="K15" s="15">
        <f t="shared" si="4"/>
        <v>17917.08298709541</v>
      </c>
      <c r="L15" s="15">
        <f t="shared" si="5"/>
        <v>70644.14818701081</v>
      </c>
      <c r="M15" s="15">
        <f t="shared" si="6"/>
        <v>68000.8954855088</v>
      </c>
      <c r="N15" s="15">
        <f t="shared" si="7"/>
        <v>3055.685982652846</v>
      </c>
      <c r="O15" s="15">
        <f t="shared" si="8"/>
        <v>27861.478011423736</v>
      </c>
      <c r="P15" s="6">
        <f t="shared" si="9"/>
        <v>11083.569477469842</v>
      </c>
      <c r="Q15" s="5">
        <v>231875.1</v>
      </c>
      <c r="R15" s="3">
        <v>226036.2</v>
      </c>
      <c r="S15" s="6">
        <f t="shared" si="10"/>
        <v>97.4818770967646</v>
      </c>
      <c r="T15" s="5">
        <v>62215.92</v>
      </c>
      <c r="U15" s="3">
        <v>60688.64</v>
      </c>
      <c r="V15" s="15">
        <f t="shared" si="11"/>
        <v>97.54519422038604</v>
      </c>
      <c r="W15" s="6">
        <f>U15</f>
        <v>60688.64</v>
      </c>
      <c r="X15" s="5">
        <v>0</v>
      </c>
      <c r="Y15" s="3">
        <v>0</v>
      </c>
      <c r="Z15" s="3">
        <v>0</v>
      </c>
      <c r="AA15" s="10">
        <f t="shared" si="13"/>
        <v>0</v>
      </c>
      <c r="AB15" s="13">
        <v>27.85</v>
      </c>
      <c r="AC15" s="3">
        <v>52.2</v>
      </c>
      <c r="AD15" s="15">
        <f>AC15/AB15*100</f>
        <v>187.4326750448833</v>
      </c>
      <c r="AE15" s="21">
        <f t="shared" si="14"/>
        <v>52.2</v>
      </c>
      <c r="AF15" s="5">
        <v>25694.399999999998</v>
      </c>
      <c r="AG15" s="3">
        <v>24994.489999999998</v>
      </c>
      <c r="AH15" s="15">
        <f t="shared" si="15"/>
        <v>97.2760212341989</v>
      </c>
      <c r="AI15" s="21">
        <f t="shared" si="16"/>
        <v>25694.399999999998</v>
      </c>
      <c r="AJ15" s="5">
        <v>0</v>
      </c>
      <c r="AK15" s="3">
        <v>0</v>
      </c>
      <c r="AL15" s="3">
        <v>0</v>
      </c>
      <c r="AM15" s="3">
        <f t="shared" si="17"/>
        <v>0</v>
      </c>
      <c r="AN15" s="3"/>
      <c r="AO15" s="3"/>
      <c r="AP15" s="3"/>
      <c r="AQ15" s="3"/>
      <c r="AR15" s="10"/>
      <c r="AS15" s="5">
        <v>25693.5</v>
      </c>
      <c r="AT15" s="3">
        <v>25454.01</v>
      </c>
      <c r="AU15" s="15">
        <f t="shared" si="18"/>
        <v>99.06789654971101</v>
      </c>
      <c r="AV15" s="6">
        <f t="shared" si="19"/>
        <v>25454.01</v>
      </c>
      <c r="AW15" s="5">
        <v>138924.78</v>
      </c>
      <c r="AX15" s="3">
        <v>133120.96</v>
      </c>
      <c r="AY15" s="15">
        <f t="shared" si="20"/>
        <v>95.8223291769834</v>
      </c>
      <c r="AZ15" s="6">
        <f>AX15</f>
        <v>133120.96</v>
      </c>
      <c r="BA15" s="5">
        <v>64487.97</v>
      </c>
      <c r="BB15" s="3">
        <v>61622.420000000006</v>
      </c>
      <c r="BC15" s="15">
        <f t="shared" si="22"/>
        <v>95.55645804946256</v>
      </c>
      <c r="BD15" s="6">
        <f>BB15</f>
        <v>61622.420000000006</v>
      </c>
      <c r="BE15" s="5">
        <v>134803.66</v>
      </c>
      <c r="BF15" s="3">
        <v>138342.43</v>
      </c>
      <c r="BG15" s="15">
        <f t="shared" si="24"/>
        <v>102.62512902097762</v>
      </c>
      <c r="BH15" s="3">
        <v>2451.92</v>
      </c>
      <c r="BI15" s="3">
        <v>2315.7000000000003</v>
      </c>
      <c r="BJ15" s="15">
        <f t="shared" si="25"/>
        <v>94.44435381252244</v>
      </c>
      <c r="BK15" s="6">
        <v>197758.27680000002</v>
      </c>
      <c r="BL15" s="5">
        <v>291432.75</v>
      </c>
      <c r="BM15" s="3">
        <v>291372.75</v>
      </c>
      <c r="BN15" s="15">
        <f>BM15/BL15*100</f>
        <v>99.97941205990061</v>
      </c>
      <c r="BO15" s="3">
        <v>5460.76</v>
      </c>
      <c r="BP15" s="3">
        <v>4718.4800000000005</v>
      </c>
      <c r="BQ15" s="15">
        <f>BP15/BO15*100</f>
        <v>86.40702026824106</v>
      </c>
      <c r="BR15" s="6">
        <v>519503.878</v>
      </c>
      <c r="BS15" s="5">
        <v>210807.14</v>
      </c>
      <c r="BT15" s="3">
        <v>222199.95000000004</v>
      </c>
      <c r="BU15" s="15">
        <f t="shared" si="26"/>
        <v>105.40437577209198</v>
      </c>
      <c r="BV15" s="6">
        <v>268205.81788</v>
      </c>
      <c r="BW15" s="5">
        <v>1080098.33</v>
      </c>
      <c r="BX15" s="3">
        <v>1012847.6000000001</v>
      </c>
      <c r="BY15" s="15">
        <f t="shared" si="27"/>
        <v>93.77364744189542</v>
      </c>
      <c r="BZ15" s="6">
        <v>881760.5009999999</v>
      </c>
      <c r="CA15" s="5">
        <v>13541.95</v>
      </c>
      <c r="CB15" s="3">
        <v>12437.06</v>
      </c>
      <c r="CC15" s="15">
        <f t="shared" si="28"/>
        <v>91.8409830194322</v>
      </c>
      <c r="CD15" s="6">
        <v>12991.08</v>
      </c>
    </row>
    <row r="16" spans="1:82" ht="15">
      <c r="A16" s="18" t="s">
        <v>101</v>
      </c>
      <c r="B16" s="5">
        <v>56809.86</v>
      </c>
      <c r="C16" s="3">
        <v>54906.42</v>
      </c>
      <c r="D16" s="15">
        <f t="shared" si="0"/>
        <v>96.64945486575746</v>
      </c>
      <c r="E16" s="21">
        <f t="shared" si="1"/>
        <v>54906.42</v>
      </c>
      <c r="F16" s="5">
        <v>161330.86</v>
      </c>
      <c r="G16" s="3">
        <v>158671.82</v>
      </c>
      <c r="H16" s="15">
        <f t="shared" si="2"/>
        <v>98.35180944302908</v>
      </c>
      <c r="I16" s="15">
        <f t="shared" si="29"/>
        <v>158671.82</v>
      </c>
      <c r="J16" s="15">
        <f t="shared" si="3"/>
        <v>13764.7608041746</v>
      </c>
      <c r="K16" s="15">
        <f t="shared" si="4"/>
        <v>13075.515750088147</v>
      </c>
      <c r="L16" s="15">
        <f t="shared" si="5"/>
        <v>51554.63492221988</v>
      </c>
      <c r="M16" s="15">
        <f t="shared" si="6"/>
        <v>49625.643894224675</v>
      </c>
      <c r="N16" s="15">
        <f t="shared" si="7"/>
        <v>2229.9762870037375</v>
      </c>
      <c r="O16" s="15">
        <f t="shared" si="8"/>
        <v>20332.729095550385</v>
      </c>
      <c r="P16" s="6">
        <f t="shared" si="9"/>
        <v>8088.559246738572</v>
      </c>
      <c r="Q16" s="5">
        <v>178777.86</v>
      </c>
      <c r="R16" s="3">
        <v>175476.05</v>
      </c>
      <c r="S16" s="6">
        <f t="shared" si="10"/>
        <v>98.15312142118717</v>
      </c>
      <c r="T16" s="5">
        <v>47968.86</v>
      </c>
      <c r="U16" s="3">
        <v>47586.08</v>
      </c>
      <c r="V16" s="15">
        <f t="shared" si="11"/>
        <v>99.20202397972352</v>
      </c>
      <c r="W16" s="6">
        <f>U16</f>
        <v>47586.08</v>
      </c>
      <c r="X16" s="5">
        <v>0</v>
      </c>
      <c r="Y16" s="3">
        <v>0</v>
      </c>
      <c r="Z16" s="3">
        <v>0</v>
      </c>
      <c r="AA16" s="10">
        <f t="shared" si="13"/>
        <v>0</v>
      </c>
      <c r="AB16" s="13">
        <v>0</v>
      </c>
      <c r="AC16" s="3">
        <v>2.04</v>
      </c>
      <c r="AD16" s="3">
        <v>0</v>
      </c>
      <c r="AE16" s="21">
        <f t="shared" si="14"/>
        <v>2.04</v>
      </c>
      <c r="AF16" s="5">
        <v>19810.440000000002</v>
      </c>
      <c r="AG16" s="3">
        <v>19426.04</v>
      </c>
      <c r="AH16" s="15">
        <f t="shared" si="15"/>
        <v>98.05960897385418</v>
      </c>
      <c r="AI16" s="21">
        <f t="shared" si="16"/>
        <v>19810.440000000002</v>
      </c>
      <c r="AJ16" s="5">
        <v>0</v>
      </c>
      <c r="AK16" s="3">
        <v>0</v>
      </c>
      <c r="AL16" s="3">
        <v>0</v>
      </c>
      <c r="AM16" s="3">
        <f t="shared" si="17"/>
        <v>0</v>
      </c>
      <c r="AN16" s="3"/>
      <c r="AO16" s="3"/>
      <c r="AP16" s="3"/>
      <c r="AQ16" s="3"/>
      <c r="AR16" s="10"/>
      <c r="AS16" s="5">
        <v>19809.96</v>
      </c>
      <c r="AT16" s="3">
        <v>20928.17</v>
      </c>
      <c r="AU16" s="15">
        <f t="shared" si="18"/>
        <v>105.6446858045145</v>
      </c>
      <c r="AV16" s="6">
        <f t="shared" si="19"/>
        <v>20928.17</v>
      </c>
      <c r="AW16" s="5">
        <v>112213.96</v>
      </c>
      <c r="AX16" s="3">
        <v>110599.07</v>
      </c>
      <c r="AY16" s="15">
        <f t="shared" si="20"/>
        <v>98.56088315571432</v>
      </c>
      <c r="AZ16" s="6">
        <f>AX16</f>
        <v>110599.07</v>
      </c>
      <c r="BA16" s="5">
        <v>53561.450000000004</v>
      </c>
      <c r="BB16" s="3">
        <v>53037.99</v>
      </c>
      <c r="BC16" s="15">
        <f t="shared" si="22"/>
        <v>99.02269262687996</v>
      </c>
      <c r="BD16" s="6">
        <f>BB16</f>
        <v>53037.99</v>
      </c>
      <c r="BE16" s="5">
        <v>174612.75</v>
      </c>
      <c r="BF16" s="3">
        <v>164013.78</v>
      </c>
      <c r="BG16" s="15">
        <f t="shared" si="24"/>
        <v>93.93001370174858</v>
      </c>
      <c r="BH16" s="3">
        <v>3203.4100000000003</v>
      </c>
      <c r="BI16" s="3">
        <v>3503.9700000000003</v>
      </c>
      <c r="BJ16" s="15">
        <f t="shared" si="25"/>
        <v>109.38250177154968</v>
      </c>
      <c r="BK16" s="6">
        <v>179770.613568</v>
      </c>
      <c r="BL16" s="5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10">
        <v>0</v>
      </c>
      <c r="BS16" s="5">
        <v>174612.74</v>
      </c>
      <c r="BT16" s="3">
        <v>164419.99</v>
      </c>
      <c r="BU16" s="15">
        <f t="shared" si="26"/>
        <v>94.16265388195615</v>
      </c>
      <c r="BV16" s="6">
        <v>177738.35620799998</v>
      </c>
      <c r="BW16" s="5">
        <v>780821.74</v>
      </c>
      <c r="BX16" s="3">
        <v>735294.02</v>
      </c>
      <c r="BY16" s="15">
        <f t="shared" si="27"/>
        <v>94.16925558450768</v>
      </c>
      <c r="BZ16" s="6">
        <v>769216.4815000001</v>
      </c>
      <c r="CA16" s="5">
        <v>17519.100000000002</v>
      </c>
      <c r="CB16" s="3">
        <v>17188.510000000002</v>
      </c>
      <c r="CC16" s="15">
        <f t="shared" si="28"/>
        <v>98.11297383998037</v>
      </c>
      <c r="CD16" s="6">
        <v>21942.050000000003</v>
      </c>
    </row>
    <row r="17" spans="1:82" ht="15">
      <c r="A17" s="18" t="s">
        <v>102</v>
      </c>
      <c r="B17" s="5">
        <v>73490.94</v>
      </c>
      <c r="C17" s="3">
        <v>75777.4</v>
      </c>
      <c r="D17" s="15">
        <f t="shared" si="0"/>
        <v>103.11121343664946</v>
      </c>
      <c r="E17" s="21">
        <f>B17</f>
        <v>73490.94</v>
      </c>
      <c r="F17" s="5">
        <v>209433.82</v>
      </c>
      <c r="G17" s="3">
        <v>227948.44</v>
      </c>
      <c r="H17" s="15">
        <f t="shared" si="2"/>
        <v>108.84032005910029</v>
      </c>
      <c r="I17" s="15">
        <f>F17</f>
        <v>209433.82</v>
      </c>
      <c r="J17" s="15">
        <f t="shared" si="3"/>
        <v>18168.35803991256</v>
      </c>
      <c r="K17" s="15">
        <f t="shared" si="4"/>
        <v>17258.6109619914</v>
      </c>
      <c r="L17" s="15">
        <f t="shared" si="5"/>
        <v>68047.89993879135</v>
      </c>
      <c r="M17" s="15">
        <f t="shared" si="6"/>
        <v>65501.78961032368</v>
      </c>
      <c r="N17" s="15">
        <f t="shared" si="7"/>
        <v>2943.3862439884356</v>
      </c>
      <c r="O17" s="15">
        <f t="shared" si="8"/>
        <v>26837.538798674283</v>
      </c>
      <c r="P17" s="6">
        <f t="shared" si="9"/>
        <v>10676.236406318309</v>
      </c>
      <c r="Q17" s="5">
        <v>231272.46</v>
      </c>
      <c r="R17" s="3">
        <v>246052.57</v>
      </c>
      <c r="S17" s="6">
        <f t="shared" si="10"/>
        <v>106.39077821890251</v>
      </c>
      <c r="T17" s="5">
        <v>62054.46</v>
      </c>
      <c r="U17" s="3">
        <v>65997.82</v>
      </c>
      <c r="V17" s="15">
        <f t="shared" si="11"/>
        <v>106.35467619893882</v>
      </c>
      <c r="W17" s="6">
        <f>T17</f>
        <v>62054.46</v>
      </c>
      <c r="X17" s="5">
        <v>0</v>
      </c>
      <c r="Y17" s="3">
        <v>0</v>
      </c>
      <c r="Z17" s="3">
        <v>0</v>
      </c>
      <c r="AA17" s="10">
        <f t="shared" si="13"/>
        <v>0</v>
      </c>
      <c r="AB17" s="13">
        <v>0</v>
      </c>
      <c r="AC17" s="3">
        <v>0</v>
      </c>
      <c r="AD17" s="3">
        <v>0</v>
      </c>
      <c r="AE17" s="21">
        <f t="shared" si="14"/>
        <v>0</v>
      </c>
      <c r="AF17" s="5">
        <v>25627.68</v>
      </c>
      <c r="AG17" s="3">
        <v>27128.04</v>
      </c>
      <c r="AH17" s="15">
        <f t="shared" si="15"/>
        <v>105.85445112472141</v>
      </c>
      <c r="AI17" s="21">
        <f t="shared" si="16"/>
        <v>25627.68</v>
      </c>
      <c r="AJ17" s="5">
        <v>0</v>
      </c>
      <c r="AK17" s="3">
        <v>0</v>
      </c>
      <c r="AL17" s="3">
        <v>0</v>
      </c>
      <c r="AM17" s="3">
        <f t="shared" si="17"/>
        <v>0</v>
      </c>
      <c r="AN17" s="3"/>
      <c r="AO17" s="3"/>
      <c r="AP17" s="3"/>
      <c r="AQ17" s="3"/>
      <c r="AR17" s="10"/>
      <c r="AS17" s="5">
        <v>25626.96</v>
      </c>
      <c r="AT17" s="3">
        <v>28873.03</v>
      </c>
      <c r="AU17" s="15">
        <f t="shared" si="18"/>
        <v>112.66662140183618</v>
      </c>
      <c r="AV17" s="6">
        <f t="shared" si="19"/>
        <v>28873.03</v>
      </c>
      <c r="AW17" s="5">
        <v>144666.88</v>
      </c>
      <c r="AX17" s="3">
        <v>150583.39</v>
      </c>
      <c r="AY17" s="15">
        <f t="shared" si="20"/>
        <v>104.08974742525726</v>
      </c>
      <c r="AZ17" s="6">
        <f t="shared" si="21"/>
        <v>144666.88</v>
      </c>
      <c r="BA17" s="5">
        <v>69054.41</v>
      </c>
      <c r="BB17" s="3">
        <v>71660.04000000001</v>
      </c>
      <c r="BC17" s="15">
        <f t="shared" si="22"/>
        <v>103.77329992392956</v>
      </c>
      <c r="BD17" s="6">
        <f t="shared" si="23"/>
        <v>69054.41</v>
      </c>
      <c r="BE17" s="5">
        <v>139555.64</v>
      </c>
      <c r="BF17" s="3">
        <v>159621.69</v>
      </c>
      <c r="BG17" s="15">
        <f t="shared" si="24"/>
        <v>114.37853031235426</v>
      </c>
      <c r="BH17" s="3">
        <v>2459.94</v>
      </c>
      <c r="BI17" s="3">
        <v>2682.48</v>
      </c>
      <c r="BJ17" s="15">
        <f t="shared" si="25"/>
        <v>109.046562111271</v>
      </c>
      <c r="BK17" s="6">
        <v>180893.33920000002</v>
      </c>
      <c r="BL17" s="5">
        <v>361630.9</v>
      </c>
      <c r="BM17" s="3">
        <v>417658.80000000005</v>
      </c>
      <c r="BN17" s="15">
        <f>BM17/BL17*100</f>
        <v>115.49311742995414</v>
      </c>
      <c r="BO17" s="3">
        <v>6486.9400000000005</v>
      </c>
      <c r="BP17" s="3">
        <v>6519.08</v>
      </c>
      <c r="BQ17" s="15">
        <f>BP17/BO17*100</f>
        <v>100.49545702596292</v>
      </c>
      <c r="BR17" s="6">
        <v>404887.91</v>
      </c>
      <c r="BS17" s="5">
        <v>232100.54</v>
      </c>
      <c r="BT17" s="3">
        <v>266618.42000000004</v>
      </c>
      <c r="BU17" s="15">
        <f t="shared" si="26"/>
        <v>114.87195161200401</v>
      </c>
      <c r="BV17" s="6">
        <v>266837.380376</v>
      </c>
      <c r="BW17" s="5">
        <v>1119519.3900000001</v>
      </c>
      <c r="BX17" s="3">
        <v>1146641.21</v>
      </c>
      <c r="BY17" s="15">
        <f t="shared" si="27"/>
        <v>102.4226306611804</v>
      </c>
      <c r="BZ17" s="6">
        <v>1048723.3465000002</v>
      </c>
      <c r="CA17" s="5">
        <v>18435.6</v>
      </c>
      <c r="CB17" s="3">
        <v>20422.45</v>
      </c>
      <c r="CC17" s="15">
        <f t="shared" si="28"/>
        <v>110.77724619757427</v>
      </c>
      <c r="CD17" s="6">
        <v>16681.68</v>
      </c>
    </row>
    <row r="18" spans="1:82" ht="15">
      <c r="A18" s="18" t="s">
        <v>103</v>
      </c>
      <c r="B18" s="5">
        <v>52934.880000000005</v>
      </c>
      <c r="C18" s="3">
        <v>55490.44</v>
      </c>
      <c r="D18" s="15">
        <f t="shared" si="0"/>
        <v>104.8277430684645</v>
      </c>
      <c r="E18" s="21">
        <f>B18</f>
        <v>52934.880000000005</v>
      </c>
      <c r="F18" s="5">
        <v>173886</v>
      </c>
      <c r="G18" s="3">
        <v>196145.25</v>
      </c>
      <c r="H18" s="15">
        <f t="shared" si="2"/>
        <v>112.80105931472345</v>
      </c>
      <c r="I18" s="15">
        <f>F18</f>
        <v>173886</v>
      </c>
      <c r="J18" s="15">
        <f t="shared" si="3"/>
        <v>15084.589041675485</v>
      </c>
      <c r="K18" s="15">
        <f t="shared" si="4"/>
        <v>14329.256018616461</v>
      </c>
      <c r="L18" s="15">
        <f t="shared" si="5"/>
        <v>56497.9291728369</v>
      </c>
      <c r="M18" s="15">
        <f t="shared" si="6"/>
        <v>54383.977660249635</v>
      </c>
      <c r="N18" s="15">
        <f t="shared" si="7"/>
        <v>2443.796615189338</v>
      </c>
      <c r="O18" s="15">
        <f t="shared" si="8"/>
        <v>22282.324180241172</v>
      </c>
      <c r="P18" s="6">
        <f t="shared" si="9"/>
        <v>8864.127311190994</v>
      </c>
      <c r="Q18" s="5">
        <v>166584.6</v>
      </c>
      <c r="R18" s="3">
        <v>180440.05</v>
      </c>
      <c r="S18" s="6">
        <f t="shared" si="10"/>
        <v>108.31736547075779</v>
      </c>
      <c r="T18" s="5">
        <v>44697.48</v>
      </c>
      <c r="U18" s="3">
        <v>48317.350000000006</v>
      </c>
      <c r="V18" s="15">
        <f t="shared" si="11"/>
        <v>108.09859974208837</v>
      </c>
      <c r="W18" s="6">
        <f>T18</f>
        <v>44697.48</v>
      </c>
      <c r="X18" s="5">
        <v>0</v>
      </c>
      <c r="Y18" s="3">
        <v>0</v>
      </c>
      <c r="Z18" s="3">
        <v>0</v>
      </c>
      <c r="AA18" s="10">
        <f t="shared" si="13"/>
        <v>0</v>
      </c>
      <c r="AB18" s="13">
        <v>167.1</v>
      </c>
      <c r="AC18" s="3">
        <v>359.56</v>
      </c>
      <c r="AD18" s="15">
        <f>AC18/AB18*100</f>
        <v>215.17654099341712</v>
      </c>
      <c r="AE18" s="21">
        <f t="shared" si="14"/>
        <v>359.56</v>
      </c>
      <c r="AF18" s="5">
        <v>18459.24</v>
      </c>
      <c r="AG18" s="3">
        <v>19936.43</v>
      </c>
      <c r="AH18" s="15">
        <f t="shared" si="15"/>
        <v>108.00244213737943</v>
      </c>
      <c r="AI18" s="21">
        <f t="shared" si="16"/>
        <v>18459.24</v>
      </c>
      <c r="AJ18" s="5">
        <v>0</v>
      </c>
      <c r="AK18" s="3">
        <v>0</v>
      </c>
      <c r="AL18" s="3">
        <v>0</v>
      </c>
      <c r="AM18" s="3">
        <f t="shared" si="17"/>
        <v>0</v>
      </c>
      <c r="AN18" s="3"/>
      <c r="AO18" s="3"/>
      <c r="AP18" s="3"/>
      <c r="AQ18" s="3"/>
      <c r="AR18" s="10"/>
      <c r="AS18" s="5">
        <v>18458.940000000002</v>
      </c>
      <c r="AT18" s="3">
        <v>20568.300000000003</v>
      </c>
      <c r="AU18" s="15">
        <f t="shared" si="18"/>
        <v>111.4273083936564</v>
      </c>
      <c r="AV18" s="6">
        <f t="shared" si="19"/>
        <v>20568.300000000003</v>
      </c>
      <c r="AW18" s="5">
        <v>88614</v>
      </c>
      <c r="AX18" s="3">
        <v>90922.40000000001</v>
      </c>
      <c r="AY18" s="15">
        <f t="shared" si="20"/>
        <v>102.60500598099624</v>
      </c>
      <c r="AZ18" s="6">
        <f t="shared" si="21"/>
        <v>88614</v>
      </c>
      <c r="BA18" s="5">
        <v>42295.92</v>
      </c>
      <c r="BB18" s="3">
        <v>43295.78</v>
      </c>
      <c r="BC18" s="15">
        <f t="shared" si="22"/>
        <v>102.36396323806174</v>
      </c>
      <c r="BD18" s="6">
        <f t="shared" si="23"/>
        <v>42295.92</v>
      </c>
      <c r="BE18" s="5">
        <v>155495.4</v>
      </c>
      <c r="BF18" s="3">
        <v>171990.51</v>
      </c>
      <c r="BG18" s="15">
        <f t="shared" si="24"/>
        <v>110.60810159014352</v>
      </c>
      <c r="BH18" s="3">
        <v>3188.35</v>
      </c>
      <c r="BI18" s="3">
        <v>4345.46</v>
      </c>
      <c r="BJ18" s="15">
        <f t="shared" si="25"/>
        <v>136.2918123794439</v>
      </c>
      <c r="BK18" s="6">
        <v>248124.1224</v>
      </c>
      <c r="BL18" s="5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10">
        <v>0</v>
      </c>
      <c r="BS18" s="5">
        <v>156401.82</v>
      </c>
      <c r="BT18" s="3">
        <v>174315.69</v>
      </c>
      <c r="BU18" s="15">
        <f t="shared" si="26"/>
        <v>111.45374778886843</v>
      </c>
      <c r="BV18" s="6">
        <v>248124.1224</v>
      </c>
      <c r="BW18" s="5">
        <v>747928.3999999999</v>
      </c>
      <c r="BX18" s="3">
        <v>779687.54</v>
      </c>
      <c r="BY18" s="15">
        <f t="shared" si="27"/>
        <v>104.24628079372305</v>
      </c>
      <c r="BZ18" s="6">
        <v>726277.2814999999</v>
      </c>
      <c r="CA18" s="5">
        <v>16256.369999999999</v>
      </c>
      <c r="CB18" s="3">
        <v>17118.14</v>
      </c>
      <c r="CC18" s="15">
        <f t="shared" si="28"/>
        <v>105.30112196019161</v>
      </c>
      <c r="CD18" s="6">
        <v>14829.04</v>
      </c>
    </row>
    <row r="19" spans="1:82" ht="15">
      <c r="A19" s="18" t="s">
        <v>104</v>
      </c>
      <c r="B19" s="5">
        <v>73107.71</v>
      </c>
      <c r="C19" s="3">
        <v>73228.23000000001</v>
      </c>
      <c r="D19" s="15">
        <f t="shared" si="0"/>
        <v>100.1648526537078</v>
      </c>
      <c r="E19" s="21">
        <f>B19</f>
        <v>73107.71</v>
      </c>
      <c r="F19" s="5">
        <v>212775.96000000002</v>
      </c>
      <c r="G19" s="3">
        <v>219891.98</v>
      </c>
      <c r="H19" s="15">
        <f t="shared" si="2"/>
        <v>103.34437217437534</v>
      </c>
      <c r="I19" s="15">
        <f>F19</f>
        <v>212775.96000000002</v>
      </c>
      <c r="J19" s="15">
        <f t="shared" si="3"/>
        <v>18458.288272477264</v>
      </c>
      <c r="K19" s="15">
        <f t="shared" si="4"/>
        <v>17534.02347196954</v>
      </c>
      <c r="L19" s="15">
        <f t="shared" si="5"/>
        <v>69133.80673408082</v>
      </c>
      <c r="M19" s="15">
        <f t="shared" si="6"/>
        <v>66547.06563655596</v>
      </c>
      <c r="N19" s="15">
        <f t="shared" si="7"/>
        <v>2990.3567328115087</v>
      </c>
      <c r="O19" s="15">
        <f t="shared" si="8"/>
        <v>27265.811614977792</v>
      </c>
      <c r="P19" s="6">
        <f t="shared" si="9"/>
        <v>10846.607537127136</v>
      </c>
      <c r="Q19" s="5">
        <v>230067.18</v>
      </c>
      <c r="R19" s="3">
        <v>236388.56</v>
      </c>
      <c r="S19" s="6">
        <f t="shared" si="10"/>
        <v>102.74762354195848</v>
      </c>
      <c r="T19" s="5">
        <v>61730.649999999994</v>
      </c>
      <c r="U19" s="3">
        <v>63470.69</v>
      </c>
      <c r="V19" s="15">
        <f t="shared" si="11"/>
        <v>102.81876183063035</v>
      </c>
      <c r="W19" s="6">
        <f>T19</f>
        <v>61730.649999999994</v>
      </c>
      <c r="X19" s="5">
        <v>0</v>
      </c>
      <c r="Y19" s="3">
        <v>0</v>
      </c>
      <c r="Z19" s="3">
        <v>0</v>
      </c>
      <c r="AA19" s="10">
        <f t="shared" si="13"/>
        <v>0</v>
      </c>
      <c r="AB19" s="13">
        <v>73.45</v>
      </c>
      <c r="AC19" s="3">
        <v>406.44000000000005</v>
      </c>
      <c r="AD19" s="15">
        <f>AC19/AB19*100</f>
        <v>553.3560245064671</v>
      </c>
      <c r="AE19" s="21">
        <f t="shared" si="14"/>
        <v>406.44000000000005</v>
      </c>
      <c r="AF19" s="5">
        <v>25493.58</v>
      </c>
      <c r="AG19" s="3">
        <v>26123.05</v>
      </c>
      <c r="AH19" s="15">
        <f t="shared" si="15"/>
        <v>102.46913144407337</v>
      </c>
      <c r="AI19" s="21">
        <f t="shared" si="16"/>
        <v>25493.58</v>
      </c>
      <c r="AJ19" s="5">
        <v>0</v>
      </c>
      <c r="AK19" s="3">
        <v>0</v>
      </c>
      <c r="AL19" s="3">
        <v>0</v>
      </c>
      <c r="AM19" s="3">
        <f t="shared" si="17"/>
        <v>0</v>
      </c>
      <c r="AN19" s="3"/>
      <c r="AO19" s="3"/>
      <c r="AP19" s="3"/>
      <c r="AQ19" s="3"/>
      <c r="AR19" s="10"/>
      <c r="AS19" s="5">
        <v>25492.87</v>
      </c>
      <c r="AT19" s="3">
        <v>27203.36</v>
      </c>
      <c r="AU19" s="15">
        <f t="shared" si="18"/>
        <v>106.70968000072179</v>
      </c>
      <c r="AV19" s="6">
        <f t="shared" si="19"/>
        <v>27203.36</v>
      </c>
      <c r="AW19" s="5">
        <v>140903.87</v>
      </c>
      <c r="AX19" s="3">
        <v>144444.13</v>
      </c>
      <c r="AY19" s="15">
        <f t="shared" si="20"/>
        <v>102.51253567414437</v>
      </c>
      <c r="AZ19" s="6">
        <f t="shared" si="21"/>
        <v>140903.87</v>
      </c>
      <c r="BA19" s="5">
        <v>67268.26</v>
      </c>
      <c r="BB19" s="3">
        <v>68680.27</v>
      </c>
      <c r="BC19" s="15">
        <f t="shared" si="22"/>
        <v>102.09907317358886</v>
      </c>
      <c r="BD19" s="6">
        <f t="shared" si="23"/>
        <v>67268.26</v>
      </c>
      <c r="BE19" s="5">
        <v>277609.84</v>
      </c>
      <c r="BF19" s="3">
        <v>285166.82</v>
      </c>
      <c r="BG19" s="15">
        <f t="shared" si="24"/>
        <v>102.72215855172857</v>
      </c>
      <c r="BH19" s="3">
        <v>4173.43</v>
      </c>
      <c r="BI19" s="3">
        <v>4313.360000000001</v>
      </c>
      <c r="BJ19" s="15">
        <f t="shared" si="25"/>
        <v>103.35287760906498</v>
      </c>
      <c r="BK19" s="6">
        <v>397969.50465439993</v>
      </c>
      <c r="BL19" s="5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10">
        <v>0</v>
      </c>
      <c r="BS19" s="5">
        <v>277554.73</v>
      </c>
      <c r="BT19" s="3">
        <v>285422.66</v>
      </c>
      <c r="BU19" s="15">
        <f t="shared" si="26"/>
        <v>102.83473100962826</v>
      </c>
      <c r="BV19" s="6">
        <v>397969.50465439993</v>
      </c>
      <c r="BW19" s="5">
        <v>981872.19</v>
      </c>
      <c r="BX19" s="3">
        <v>982381.02</v>
      </c>
      <c r="BY19" s="15">
        <f t="shared" si="27"/>
        <v>100.05182242711244</v>
      </c>
      <c r="BZ19" s="6">
        <v>1015622.5045</v>
      </c>
      <c r="CA19" s="5">
        <v>15700.42</v>
      </c>
      <c r="CB19" s="3">
        <v>15919.41</v>
      </c>
      <c r="CC19" s="15">
        <f t="shared" si="28"/>
        <v>101.39480345111787</v>
      </c>
      <c r="CD19" s="6">
        <v>18980.620000000003</v>
      </c>
    </row>
    <row r="20" spans="1:82" ht="15">
      <c r="A20" s="18" t="s">
        <v>105</v>
      </c>
      <c r="B20" s="5">
        <v>53905.56</v>
      </c>
      <c r="C20" s="3">
        <v>53470.78999999999</v>
      </c>
      <c r="D20" s="15">
        <f t="shared" si="0"/>
        <v>99.19345982121324</v>
      </c>
      <c r="E20" s="21">
        <f t="shared" si="1"/>
        <v>53470.78999999999</v>
      </c>
      <c r="F20" s="5">
        <v>154789.9</v>
      </c>
      <c r="G20" s="3">
        <v>157785.63</v>
      </c>
      <c r="H20" s="15">
        <f t="shared" si="2"/>
        <v>101.93535237118185</v>
      </c>
      <c r="I20" s="15">
        <f>F20</f>
        <v>154789.9</v>
      </c>
      <c r="J20" s="15">
        <f t="shared" si="3"/>
        <v>13428.004723221211</v>
      </c>
      <c r="K20" s="15">
        <f t="shared" si="4"/>
        <v>12755.622109865313</v>
      </c>
      <c r="L20" s="15">
        <f t="shared" si="5"/>
        <v>50293.34625484803</v>
      </c>
      <c r="M20" s="15">
        <f t="shared" si="6"/>
        <v>48411.548161624705</v>
      </c>
      <c r="N20" s="15">
        <f t="shared" si="7"/>
        <v>2175.419721458289</v>
      </c>
      <c r="O20" s="15">
        <f t="shared" si="8"/>
        <v>19835.28709399901</v>
      </c>
      <c r="P20" s="6">
        <f t="shared" si="9"/>
        <v>7890.671934983431</v>
      </c>
      <c r="Q20" s="5">
        <v>169638.12</v>
      </c>
      <c r="R20" s="3">
        <v>171537.63</v>
      </c>
      <c r="S20" s="6">
        <f t="shared" si="10"/>
        <v>101.11974242581798</v>
      </c>
      <c r="T20" s="5">
        <v>45516.42</v>
      </c>
      <c r="U20" s="3">
        <v>46021.61</v>
      </c>
      <c r="V20" s="15">
        <f t="shared" si="11"/>
        <v>101.10990714999116</v>
      </c>
      <c r="W20" s="6">
        <f>T20</f>
        <v>45516.42</v>
      </c>
      <c r="X20" s="5">
        <v>0</v>
      </c>
      <c r="Y20" s="3">
        <v>0</v>
      </c>
      <c r="Z20" s="3">
        <v>0</v>
      </c>
      <c r="AA20" s="10">
        <f t="shared" si="13"/>
        <v>0</v>
      </c>
      <c r="AB20" s="13">
        <v>0</v>
      </c>
      <c r="AC20" s="3">
        <v>0</v>
      </c>
      <c r="AD20" s="3">
        <v>0</v>
      </c>
      <c r="AE20" s="21">
        <f t="shared" si="14"/>
        <v>0</v>
      </c>
      <c r="AF20" s="5">
        <v>18797.7</v>
      </c>
      <c r="AG20" s="3">
        <v>18998.64</v>
      </c>
      <c r="AH20" s="15">
        <f t="shared" si="15"/>
        <v>101.06896056432436</v>
      </c>
      <c r="AI20" s="21">
        <f t="shared" si="16"/>
        <v>18797.7</v>
      </c>
      <c r="AJ20" s="5">
        <v>0</v>
      </c>
      <c r="AK20" s="3">
        <v>0</v>
      </c>
      <c r="AL20" s="3">
        <v>0</v>
      </c>
      <c r="AM20" s="3">
        <f t="shared" si="17"/>
        <v>0</v>
      </c>
      <c r="AN20" s="3"/>
      <c r="AO20" s="3"/>
      <c r="AP20" s="3"/>
      <c r="AQ20" s="3"/>
      <c r="AR20" s="10"/>
      <c r="AS20" s="5">
        <v>18796.86</v>
      </c>
      <c r="AT20" s="3">
        <v>18920.16</v>
      </c>
      <c r="AU20" s="15">
        <f t="shared" si="18"/>
        <v>100.65596062321048</v>
      </c>
      <c r="AV20" s="6">
        <f t="shared" si="19"/>
        <v>18920.16</v>
      </c>
      <c r="AW20" s="5">
        <v>105321.6</v>
      </c>
      <c r="AX20" s="3">
        <v>106135.16</v>
      </c>
      <c r="AY20" s="15">
        <f t="shared" si="20"/>
        <v>100.77245313402</v>
      </c>
      <c r="AZ20" s="6">
        <f t="shared" si="21"/>
        <v>105321.6</v>
      </c>
      <c r="BA20" s="5">
        <v>50271.61</v>
      </c>
      <c r="BB20" s="3">
        <v>50473.44</v>
      </c>
      <c r="BC20" s="15">
        <f t="shared" si="22"/>
        <v>100.40147908531276</v>
      </c>
      <c r="BD20" s="6">
        <f t="shared" si="23"/>
        <v>50271.61</v>
      </c>
      <c r="BE20" s="5">
        <v>194088.66000000003</v>
      </c>
      <c r="BF20" s="3">
        <v>199069.57</v>
      </c>
      <c r="BG20" s="15">
        <f t="shared" si="24"/>
        <v>102.56630655289185</v>
      </c>
      <c r="BH20" s="3">
        <v>2469.67</v>
      </c>
      <c r="BI20" s="3">
        <v>2435.2</v>
      </c>
      <c r="BJ20" s="15">
        <f t="shared" si="25"/>
        <v>98.60426696684172</v>
      </c>
      <c r="BK20" s="6">
        <v>203413.0728</v>
      </c>
      <c r="BL20" s="5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10">
        <v>0</v>
      </c>
      <c r="BS20" s="5">
        <v>194088.66000000003</v>
      </c>
      <c r="BT20" s="3">
        <v>199346.21</v>
      </c>
      <c r="BU20" s="15">
        <f t="shared" si="26"/>
        <v>102.70883935207753</v>
      </c>
      <c r="BV20" s="6">
        <v>203413.0728</v>
      </c>
      <c r="BW20" s="5">
        <v>781628.3500000001</v>
      </c>
      <c r="BX20" s="3">
        <v>751535.15</v>
      </c>
      <c r="BY20" s="15">
        <f t="shared" si="27"/>
        <v>96.14993494030763</v>
      </c>
      <c r="BZ20" s="6">
        <v>750166.7135</v>
      </c>
      <c r="CA20" s="5">
        <v>14121.87</v>
      </c>
      <c r="CB20" s="3">
        <v>13453.95</v>
      </c>
      <c r="CC20" s="15">
        <f t="shared" si="28"/>
        <v>95.27031476709529</v>
      </c>
      <c r="CD20" s="6">
        <v>13196.130000000001</v>
      </c>
    </row>
    <row r="21" spans="1:82" ht="15">
      <c r="A21" s="18" t="s">
        <v>106</v>
      </c>
      <c r="B21" s="5">
        <v>74460.84</v>
      </c>
      <c r="C21" s="3">
        <v>71412.33</v>
      </c>
      <c r="D21" s="15">
        <f t="shared" si="0"/>
        <v>95.90588824944763</v>
      </c>
      <c r="E21" s="21">
        <f t="shared" si="1"/>
        <v>71412.33</v>
      </c>
      <c r="F21" s="5">
        <v>219300.99</v>
      </c>
      <c r="G21" s="3">
        <v>211432.44</v>
      </c>
      <c r="H21" s="15">
        <f t="shared" si="2"/>
        <v>96.41198610184112</v>
      </c>
      <c r="I21" s="15">
        <f t="shared" si="29"/>
        <v>211432.44</v>
      </c>
      <c r="J21" s="15">
        <f t="shared" si="3"/>
        <v>18341.738078273745</v>
      </c>
      <c r="K21" s="15">
        <f t="shared" si="4"/>
        <v>17423.309314152742</v>
      </c>
      <c r="L21" s="15">
        <f t="shared" si="5"/>
        <v>68697.27879162261</v>
      </c>
      <c r="M21" s="15">
        <f t="shared" si="6"/>
        <v>66126.87101671251</v>
      </c>
      <c r="N21" s="15">
        <f t="shared" si="7"/>
        <v>2971.4748813200767</v>
      </c>
      <c r="O21" s="15">
        <f t="shared" si="8"/>
        <v>27093.648541569706</v>
      </c>
      <c r="P21" s="6">
        <f t="shared" si="9"/>
        <v>10778.119376348604</v>
      </c>
      <c r="Q21" s="5">
        <v>234326.16</v>
      </c>
      <c r="R21" s="3">
        <v>227632.6</v>
      </c>
      <c r="S21" s="6">
        <f t="shared" si="10"/>
        <v>97.1434858148147</v>
      </c>
      <c r="T21" s="5">
        <v>62873.4</v>
      </c>
      <c r="U21" s="3">
        <v>61160.86</v>
      </c>
      <c r="V21" s="15">
        <f t="shared" si="11"/>
        <v>97.27620901684973</v>
      </c>
      <c r="W21" s="6">
        <f>U21</f>
        <v>61160.86</v>
      </c>
      <c r="X21" s="5">
        <v>0</v>
      </c>
      <c r="Y21" s="3">
        <v>0</v>
      </c>
      <c r="Z21" s="3">
        <v>0</v>
      </c>
      <c r="AA21" s="10">
        <f t="shared" si="13"/>
        <v>0</v>
      </c>
      <c r="AB21" s="13">
        <v>0</v>
      </c>
      <c r="AC21" s="3">
        <v>0</v>
      </c>
      <c r="AD21" s="3">
        <v>0</v>
      </c>
      <c r="AE21" s="21">
        <f t="shared" si="14"/>
        <v>0</v>
      </c>
      <c r="AF21" s="5">
        <v>25965.3</v>
      </c>
      <c r="AG21" s="3">
        <v>25200.22</v>
      </c>
      <c r="AH21" s="15">
        <f t="shared" si="15"/>
        <v>97.05345210723544</v>
      </c>
      <c r="AI21" s="21">
        <f t="shared" si="16"/>
        <v>25965.3</v>
      </c>
      <c r="AJ21" s="5">
        <v>0</v>
      </c>
      <c r="AK21" s="3">
        <v>0</v>
      </c>
      <c r="AL21" s="3">
        <v>0</v>
      </c>
      <c r="AM21" s="3">
        <f t="shared" si="17"/>
        <v>0</v>
      </c>
      <c r="AN21" s="3"/>
      <c r="AO21" s="3"/>
      <c r="AP21" s="3"/>
      <c r="AQ21" s="3"/>
      <c r="AR21" s="10"/>
      <c r="AS21" s="5">
        <v>25965.12</v>
      </c>
      <c r="AT21" s="3">
        <v>25290.600000000002</v>
      </c>
      <c r="AU21" s="15">
        <f t="shared" si="18"/>
        <v>97.40220726882835</v>
      </c>
      <c r="AV21" s="6">
        <f t="shared" si="19"/>
        <v>25290.600000000002</v>
      </c>
      <c r="AW21" s="5">
        <v>141768.19</v>
      </c>
      <c r="AX21" s="3">
        <v>139051.93</v>
      </c>
      <c r="AY21" s="15">
        <f t="shared" si="20"/>
        <v>98.08401306386149</v>
      </c>
      <c r="AZ21" s="6">
        <f>AX21</f>
        <v>139051.93</v>
      </c>
      <c r="BA21" s="5">
        <v>67671.14</v>
      </c>
      <c r="BB21" s="3">
        <v>66319.09</v>
      </c>
      <c r="BC21" s="15">
        <f t="shared" si="22"/>
        <v>98.00202863436319</v>
      </c>
      <c r="BD21" s="6">
        <f>BB21</f>
        <v>66319.09</v>
      </c>
      <c r="BE21" s="5">
        <v>145170.90000000002</v>
      </c>
      <c r="BF21" s="3">
        <v>131639.18</v>
      </c>
      <c r="BG21" s="15">
        <f t="shared" si="24"/>
        <v>90.67876551016765</v>
      </c>
      <c r="BH21" s="3">
        <v>2021.27</v>
      </c>
      <c r="BI21" s="3">
        <v>1880.85</v>
      </c>
      <c r="BJ21" s="15">
        <f t="shared" si="25"/>
        <v>93.05288259361689</v>
      </c>
      <c r="BK21" s="6">
        <v>169278.4576</v>
      </c>
      <c r="BL21" s="5">
        <v>374122.77</v>
      </c>
      <c r="BM21" s="3">
        <v>345338.61</v>
      </c>
      <c r="BN21" s="15">
        <f>BM21/BL21*100</f>
        <v>92.30622610861134</v>
      </c>
      <c r="BO21" s="3">
        <v>5370.9800000000005</v>
      </c>
      <c r="BP21" s="3">
        <v>5107.61</v>
      </c>
      <c r="BQ21" s="15">
        <f>BP21/BO21*100</f>
        <v>95.09642560575536</v>
      </c>
      <c r="BR21" s="6">
        <v>414330.072</v>
      </c>
      <c r="BS21" s="5">
        <v>241346.68</v>
      </c>
      <c r="BT21" s="3">
        <v>220854.26</v>
      </c>
      <c r="BU21" s="15">
        <f t="shared" si="26"/>
        <v>91.50913532351058</v>
      </c>
      <c r="BV21" s="6">
        <v>257044.592</v>
      </c>
      <c r="BW21" s="5">
        <v>1075361.87</v>
      </c>
      <c r="BX21" s="3">
        <v>999916.9099999999</v>
      </c>
      <c r="BY21" s="15">
        <f t="shared" si="27"/>
        <v>92.98422585877996</v>
      </c>
      <c r="BZ21" s="6">
        <v>957379.866</v>
      </c>
      <c r="CA21" s="5">
        <v>20536.690000000002</v>
      </c>
      <c r="CB21" s="3">
        <v>20538.010000000002</v>
      </c>
      <c r="CC21" s="15">
        <f t="shared" si="28"/>
        <v>100.00642752069588</v>
      </c>
      <c r="CD21" s="6">
        <v>17741.54</v>
      </c>
    </row>
    <row r="22" spans="1:82" ht="15">
      <c r="A22" s="18" t="s">
        <v>107</v>
      </c>
      <c r="B22" s="5">
        <v>53178.42</v>
      </c>
      <c r="C22" s="3">
        <v>51429.21</v>
      </c>
      <c r="D22" s="15">
        <f t="shared" si="0"/>
        <v>96.71067700018166</v>
      </c>
      <c r="E22" s="21">
        <f t="shared" si="1"/>
        <v>51429.21</v>
      </c>
      <c r="F22" s="5">
        <v>150852.78</v>
      </c>
      <c r="G22" s="3">
        <v>147094.47</v>
      </c>
      <c r="H22" s="15">
        <f t="shared" si="2"/>
        <v>97.50862397100008</v>
      </c>
      <c r="I22" s="15">
        <f t="shared" si="29"/>
        <v>147094.47</v>
      </c>
      <c r="J22" s="15">
        <f t="shared" si="3"/>
        <v>12760.42712037233</v>
      </c>
      <c r="K22" s="15">
        <f t="shared" si="4"/>
        <v>12121.472226359216</v>
      </c>
      <c r="L22" s="15">
        <f t="shared" si="5"/>
        <v>47792.996260630425</v>
      </c>
      <c r="M22" s="15">
        <f t="shared" si="6"/>
        <v>46004.75236894436</v>
      </c>
      <c r="N22" s="15">
        <f t="shared" si="7"/>
        <v>2067.268025597631</v>
      </c>
      <c r="O22" s="15">
        <f t="shared" si="8"/>
        <v>18849.169373386925</v>
      </c>
      <c r="P22" s="6">
        <f t="shared" si="9"/>
        <v>7498.384624709106</v>
      </c>
      <c r="Q22" s="5">
        <v>167350.91999999998</v>
      </c>
      <c r="R22" s="3">
        <v>165390.09</v>
      </c>
      <c r="S22" s="6">
        <f t="shared" si="10"/>
        <v>98.82831238692921</v>
      </c>
      <c r="T22" s="5">
        <v>44903.159999999996</v>
      </c>
      <c r="U22" s="3">
        <v>44359.99</v>
      </c>
      <c r="V22" s="15">
        <f t="shared" si="11"/>
        <v>98.79035239390724</v>
      </c>
      <c r="W22" s="6">
        <f>U22</f>
        <v>44359.99</v>
      </c>
      <c r="X22" s="5">
        <v>0</v>
      </c>
      <c r="Y22" s="3">
        <v>0</v>
      </c>
      <c r="Z22" s="3">
        <v>0</v>
      </c>
      <c r="AA22" s="10">
        <f t="shared" si="13"/>
        <v>0</v>
      </c>
      <c r="AB22" s="13">
        <v>0</v>
      </c>
      <c r="AC22" s="3">
        <v>111.46000000000001</v>
      </c>
      <c r="AD22" s="3">
        <v>0</v>
      </c>
      <c r="AE22" s="21">
        <f t="shared" si="14"/>
        <v>111.46000000000001</v>
      </c>
      <c r="AF22" s="5">
        <v>18544.56</v>
      </c>
      <c r="AG22" s="3">
        <v>18297.22</v>
      </c>
      <c r="AH22" s="15">
        <f t="shared" si="15"/>
        <v>98.66623958724283</v>
      </c>
      <c r="AI22" s="21">
        <f t="shared" si="16"/>
        <v>18544.56</v>
      </c>
      <c r="AJ22" s="5">
        <v>0</v>
      </c>
      <c r="AK22" s="3">
        <v>0</v>
      </c>
      <c r="AL22" s="3">
        <v>0</v>
      </c>
      <c r="AM22" s="3">
        <f t="shared" si="17"/>
        <v>0</v>
      </c>
      <c r="AN22" s="3"/>
      <c r="AO22" s="3"/>
      <c r="AP22" s="3"/>
      <c r="AQ22" s="3"/>
      <c r="AR22" s="10"/>
      <c r="AS22" s="5">
        <v>18543.54</v>
      </c>
      <c r="AT22" s="3">
        <v>18327.79</v>
      </c>
      <c r="AU22" s="15">
        <f t="shared" si="18"/>
        <v>98.83652204487386</v>
      </c>
      <c r="AV22" s="6">
        <f t="shared" si="19"/>
        <v>18327.79</v>
      </c>
      <c r="AW22" s="5">
        <v>105155.16</v>
      </c>
      <c r="AX22" s="3">
        <v>105671.20999999999</v>
      </c>
      <c r="AY22" s="15">
        <f t="shared" si="20"/>
        <v>100.4907510007117</v>
      </c>
      <c r="AZ22" s="6">
        <f t="shared" si="21"/>
        <v>105155.16</v>
      </c>
      <c r="BA22" s="5">
        <v>50190.78</v>
      </c>
      <c r="BB22" s="3">
        <v>50184.29</v>
      </c>
      <c r="BC22" s="15">
        <f t="shared" si="22"/>
        <v>99.98706933823304</v>
      </c>
      <c r="BD22" s="6">
        <f>BB22</f>
        <v>50184.29</v>
      </c>
      <c r="BE22" s="5">
        <v>184034.26</v>
      </c>
      <c r="BF22" s="3">
        <v>178968.96</v>
      </c>
      <c r="BG22" s="15">
        <f t="shared" si="24"/>
        <v>97.24763204416395</v>
      </c>
      <c r="BH22" s="3">
        <v>2372.56</v>
      </c>
      <c r="BI22" s="3">
        <v>2356.13</v>
      </c>
      <c r="BJ22" s="15">
        <f t="shared" si="25"/>
        <v>99.30749907273157</v>
      </c>
      <c r="BK22" s="6">
        <v>224029.372</v>
      </c>
      <c r="BL22" s="5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10">
        <v>0</v>
      </c>
      <c r="BS22" s="5">
        <v>184015.31</v>
      </c>
      <c r="BT22" s="3">
        <v>179434.69000000003</v>
      </c>
      <c r="BU22" s="15">
        <f t="shared" si="26"/>
        <v>97.51073973138432</v>
      </c>
      <c r="BV22" s="6">
        <v>224029.372</v>
      </c>
      <c r="BW22" s="5">
        <v>710634.06</v>
      </c>
      <c r="BX22" s="3">
        <v>672366.67</v>
      </c>
      <c r="BY22" s="15">
        <f t="shared" si="27"/>
        <v>94.61503576116236</v>
      </c>
      <c r="BZ22" s="6">
        <v>709097.3204999999</v>
      </c>
      <c r="CA22" s="5">
        <v>17729.33</v>
      </c>
      <c r="CB22" s="3">
        <v>17171.21</v>
      </c>
      <c r="CC22" s="15">
        <f t="shared" si="28"/>
        <v>96.85199609911935</v>
      </c>
      <c r="CD22" s="6">
        <v>16288.460000000001</v>
      </c>
    </row>
    <row r="23" spans="1:82" ht="15">
      <c r="A23" s="18" t="s">
        <v>108</v>
      </c>
      <c r="B23" s="5">
        <v>72686.88</v>
      </c>
      <c r="C23" s="3">
        <v>72736.40000000001</v>
      </c>
      <c r="D23" s="15">
        <f t="shared" si="0"/>
        <v>100.06812783820133</v>
      </c>
      <c r="E23" s="21">
        <f>B23</f>
        <v>72686.88</v>
      </c>
      <c r="F23" s="5">
        <v>208090.94</v>
      </c>
      <c r="G23" s="3">
        <v>220369.14</v>
      </c>
      <c r="H23" s="15">
        <f t="shared" si="2"/>
        <v>105.900401045812</v>
      </c>
      <c r="I23" s="15">
        <f>F23</f>
        <v>208090.94</v>
      </c>
      <c r="J23" s="15">
        <f t="shared" si="3"/>
        <v>18051.86336563007</v>
      </c>
      <c r="K23" s="15">
        <f t="shared" si="4"/>
        <v>17147.9495440378</v>
      </c>
      <c r="L23" s="15">
        <f t="shared" si="5"/>
        <v>67611.57994104788</v>
      </c>
      <c r="M23" s="15">
        <f t="shared" si="6"/>
        <v>65081.79515464354</v>
      </c>
      <c r="N23" s="15">
        <f t="shared" si="7"/>
        <v>2924.513387067203</v>
      </c>
      <c r="O23" s="15">
        <f t="shared" si="8"/>
        <v>26665.457736972006</v>
      </c>
      <c r="P23" s="6">
        <f t="shared" si="9"/>
        <v>10607.780870601498</v>
      </c>
      <c r="Q23" s="5">
        <v>228743.46000000002</v>
      </c>
      <c r="R23" s="3">
        <v>242826.28000000003</v>
      </c>
      <c r="S23" s="6">
        <f t="shared" si="10"/>
        <v>106.1566000619209</v>
      </c>
      <c r="T23" s="5">
        <v>61375.44</v>
      </c>
      <c r="U23" s="3">
        <v>65476.05</v>
      </c>
      <c r="V23" s="15">
        <f t="shared" si="11"/>
        <v>106.68119039146605</v>
      </c>
      <c r="W23" s="6">
        <f>T23</f>
        <v>61375.44</v>
      </c>
      <c r="X23" s="5">
        <v>0</v>
      </c>
      <c r="Y23" s="3">
        <v>0</v>
      </c>
      <c r="Z23" s="3">
        <v>0</v>
      </c>
      <c r="AA23" s="10">
        <f t="shared" si="13"/>
        <v>0</v>
      </c>
      <c r="AB23" s="13">
        <v>0</v>
      </c>
      <c r="AC23" s="3">
        <v>505.88</v>
      </c>
      <c r="AD23" s="3">
        <v>0</v>
      </c>
      <c r="AE23" s="21">
        <f t="shared" si="14"/>
        <v>505.88</v>
      </c>
      <c r="AF23" s="5">
        <v>25346.879999999997</v>
      </c>
      <c r="AG23" s="3">
        <v>26287.559999999998</v>
      </c>
      <c r="AH23" s="15">
        <f t="shared" si="15"/>
        <v>103.71122599704579</v>
      </c>
      <c r="AI23" s="21">
        <f t="shared" si="16"/>
        <v>25346.879999999997</v>
      </c>
      <c r="AJ23" s="5">
        <v>0</v>
      </c>
      <c r="AK23" s="3">
        <v>0</v>
      </c>
      <c r="AL23" s="3">
        <v>0</v>
      </c>
      <c r="AM23" s="3">
        <f t="shared" si="17"/>
        <v>0</v>
      </c>
      <c r="AN23" s="3"/>
      <c r="AO23" s="3"/>
      <c r="AP23" s="3"/>
      <c r="AQ23" s="3"/>
      <c r="AR23" s="10"/>
      <c r="AS23" s="5">
        <v>25346.5</v>
      </c>
      <c r="AT23" s="3">
        <v>25512.43</v>
      </c>
      <c r="AU23" s="15">
        <f t="shared" si="18"/>
        <v>100.65464659814964</v>
      </c>
      <c r="AV23" s="6">
        <f t="shared" si="19"/>
        <v>25512.43</v>
      </c>
      <c r="AW23" s="5">
        <v>142445.4</v>
      </c>
      <c r="AX23" s="3">
        <v>148394.02000000002</v>
      </c>
      <c r="AY23" s="15">
        <f t="shared" si="20"/>
        <v>104.17607026973144</v>
      </c>
      <c r="AZ23" s="6">
        <f t="shared" si="21"/>
        <v>142445.4</v>
      </c>
      <c r="BA23" s="5">
        <v>67989.90000000001</v>
      </c>
      <c r="BB23" s="3">
        <v>71159.19</v>
      </c>
      <c r="BC23" s="15">
        <f t="shared" si="22"/>
        <v>104.66141294515803</v>
      </c>
      <c r="BD23" s="6">
        <f t="shared" si="23"/>
        <v>67989.90000000001</v>
      </c>
      <c r="BE23" s="5">
        <v>264715.7</v>
      </c>
      <c r="BF23" s="3">
        <v>302965.54000000004</v>
      </c>
      <c r="BG23" s="15">
        <f t="shared" si="24"/>
        <v>114.44940364322933</v>
      </c>
      <c r="BH23" s="3">
        <v>4805.64</v>
      </c>
      <c r="BI23" s="3">
        <v>4821.73</v>
      </c>
      <c r="BJ23" s="15">
        <f t="shared" si="25"/>
        <v>100.3348149257955</v>
      </c>
      <c r="BK23" s="6">
        <v>341040.16855999996</v>
      </c>
      <c r="BL23" s="5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10">
        <v>0</v>
      </c>
      <c r="BS23" s="5">
        <v>264715.71</v>
      </c>
      <c r="BT23" s="3">
        <v>303173.10000000003</v>
      </c>
      <c r="BU23" s="15">
        <f t="shared" si="26"/>
        <v>114.52780796424966</v>
      </c>
      <c r="BV23" s="6">
        <v>341040.16855999996</v>
      </c>
      <c r="BW23" s="5">
        <v>924591.29</v>
      </c>
      <c r="BX23" s="3">
        <v>941668.6800000002</v>
      </c>
      <c r="BY23" s="15">
        <f t="shared" si="27"/>
        <v>101.84702042780438</v>
      </c>
      <c r="BZ23" s="6">
        <v>922667.436</v>
      </c>
      <c r="CA23" s="5">
        <v>15872.45</v>
      </c>
      <c r="CB23" s="3">
        <v>15700.900000000001</v>
      </c>
      <c r="CC23" s="15">
        <f t="shared" si="28"/>
        <v>98.91919646935415</v>
      </c>
      <c r="CD23" s="6">
        <v>20855.370000000003</v>
      </c>
    </row>
    <row r="24" spans="1:82" ht="15">
      <c r="A24" s="18" t="s">
        <v>109</v>
      </c>
      <c r="B24" s="5">
        <v>51768.94</v>
      </c>
      <c r="C24" s="3">
        <v>52042.7</v>
      </c>
      <c r="D24" s="15">
        <f t="shared" si="0"/>
        <v>100.52881129109461</v>
      </c>
      <c r="E24" s="21">
        <f>B24</f>
        <v>51768.94</v>
      </c>
      <c r="F24" s="5">
        <v>154049.31</v>
      </c>
      <c r="G24" s="3">
        <v>162659.52</v>
      </c>
      <c r="H24" s="15">
        <f t="shared" si="2"/>
        <v>105.58925580387215</v>
      </c>
      <c r="I24" s="15">
        <f>F24</f>
        <v>154049.31</v>
      </c>
      <c r="J24" s="15">
        <f t="shared" si="3"/>
        <v>13363.758632113391</v>
      </c>
      <c r="K24" s="15">
        <f t="shared" si="4"/>
        <v>12694.593023482124</v>
      </c>
      <c r="L24" s="15">
        <f t="shared" si="5"/>
        <v>50052.71847937381</v>
      </c>
      <c r="M24" s="15">
        <f t="shared" si="6"/>
        <v>48179.92382145124</v>
      </c>
      <c r="N24" s="15">
        <f t="shared" si="7"/>
        <v>2165.011457795642</v>
      </c>
      <c r="O24" s="15">
        <f t="shared" si="8"/>
        <v>19740.38545462238</v>
      </c>
      <c r="P24" s="6">
        <f t="shared" si="9"/>
        <v>7852.919131161398</v>
      </c>
      <c r="Q24" s="5">
        <v>162778.64</v>
      </c>
      <c r="R24" s="3">
        <v>170861.48</v>
      </c>
      <c r="S24" s="6">
        <f t="shared" si="10"/>
        <v>104.96554093338044</v>
      </c>
      <c r="T24" s="5">
        <v>43671.5</v>
      </c>
      <c r="U24" s="3">
        <v>45871.350000000006</v>
      </c>
      <c r="V24" s="15">
        <f t="shared" si="11"/>
        <v>105.03726686740782</v>
      </c>
      <c r="W24" s="6">
        <f>T24</f>
        <v>43671.5</v>
      </c>
      <c r="X24" s="5">
        <v>0</v>
      </c>
      <c r="Y24" s="3">
        <v>0</v>
      </c>
      <c r="Z24" s="3">
        <v>0</v>
      </c>
      <c r="AA24" s="10">
        <f t="shared" si="13"/>
        <v>0</v>
      </c>
      <c r="AB24" s="13">
        <v>0</v>
      </c>
      <c r="AC24" s="3">
        <v>284.97</v>
      </c>
      <c r="AD24" s="3">
        <v>0</v>
      </c>
      <c r="AE24" s="21">
        <f t="shared" si="14"/>
        <v>284.97</v>
      </c>
      <c r="AF24" s="5">
        <v>18038.18</v>
      </c>
      <c r="AG24" s="3">
        <v>18797.03</v>
      </c>
      <c r="AH24" s="15">
        <f t="shared" si="15"/>
        <v>104.20691000976817</v>
      </c>
      <c r="AI24" s="21">
        <f t="shared" si="16"/>
        <v>18038.18</v>
      </c>
      <c r="AJ24" s="5">
        <v>0</v>
      </c>
      <c r="AK24" s="3">
        <v>0</v>
      </c>
      <c r="AL24" s="3">
        <v>0</v>
      </c>
      <c r="AM24" s="3">
        <f t="shared" si="17"/>
        <v>0</v>
      </c>
      <c r="AN24" s="3"/>
      <c r="AO24" s="3"/>
      <c r="AP24" s="3"/>
      <c r="AQ24" s="3"/>
      <c r="AR24" s="10"/>
      <c r="AS24" s="5">
        <v>18034.22</v>
      </c>
      <c r="AT24" s="3">
        <v>19122.94</v>
      </c>
      <c r="AU24" s="15">
        <f t="shared" si="18"/>
        <v>106.03696749845571</v>
      </c>
      <c r="AV24" s="6">
        <f t="shared" si="19"/>
        <v>19122.94</v>
      </c>
      <c r="AW24" s="5">
        <v>97306.39</v>
      </c>
      <c r="AX24" s="3">
        <v>101512.57</v>
      </c>
      <c r="AY24" s="15">
        <f t="shared" si="20"/>
        <v>104.32261437301291</v>
      </c>
      <c r="AZ24" s="6">
        <f t="shared" si="21"/>
        <v>97306.39</v>
      </c>
      <c r="BA24" s="5">
        <v>46447.5</v>
      </c>
      <c r="BB24" s="3">
        <v>48360.350000000006</v>
      </c>
      <c r="BC24" s="15">
        <f t="shared" si="22"/>
        <v>104.11830561386512</v>
      </c>
      <c r="BD24" s="6">
        <f t="shared" si="23"/>
        <v>46447.5</v>
      </c>
      <c r="BE24" s="5">
        <v>160715.69</v>
      </c>
      <c r="BF24" s="3">
        <v>164033.24</v>
      </c>
      <c r="BG24" s="15">
        <f t="shared" si="24"/>
        <v>102.06423529650401</v>
      </c>
      <c r="BH24" s="3">
        <v>2742.76</v>
      </c>
      <c r="BI24" s="3">
        <v>2743.9</v>
      </c>
      <c r="BJ24" s="15">
        <f t="shared" si="25"/>
        <v>100.04156397205735</v>
      </c>
      <c r="BK24" s="6">
        <v>210968.99039999995</v>
      </c>
      <c r="BL24" s="5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10">
        <v>0</v>
      </c>
      <c r="BS24" s="5">
        <v>160663.03</v>
      </c>
      <c r="BT24" s="3">
        <v>164939.64</v>
      </c>
      <c r="BU24" s="15">
        <f t="shared" si="26"/>
        <v>102.66185070703573</v>
      </c>
      <c r="BV24" s="6">
        <v>210968.99039999995</v>
      </c>
      <c r="BW24" s="5">
        <v>801234.01</v>
      </c>
      <c r="BX24" s="3">
        <v>817664.13</v>
      </c>
      <c r="BY24" s="15">
        <f t="shared" si="27"/>
        <v>102.05060192090447</v>
      </c>
      <c r="BZ24" s="6">
        <v>735525.457</v>
      </c>
      <c r="CA24" s="5">
        <v>10817.87</v>
      </c>
      <c r="CB24" s="3">
        <v>11687.98</v>
      </c>
      <c r="CC24" s="15">
        <f t="shared" si="28"/>
        <v>108.04326544874358</v>
      </c>
      <c r="CD24" s="6">
        <v>10215.900000000001</v>
      </c>
    </row>
    <row r="25" spans="1:82" ht="15">
      <c r="A25" s="18" t="s">
        <v>110</v>
      </c>
      <c r="B25" s="5">
        <v>26058.300000000003</v>
      </c>
      <c r="C25" s="3">
        <v>25661</v>
      </c>
      <c r="D25" s="15">
        <f t="shared" si="0"/>
        <v>98.47534182966655</v>
      </c>
      <c r="E25" s="21">
        <f t="shared" si="1"/>
        <v>25661</v>
      </c>
      <c r="F25" s="5">
        <v>71848.84</v>
      </c>
      <c r="G25" s="3">
        <v>72372.14</v>
      </c>
      <c r="H25" s="15">
        <f t="shared" si="2"/>
        <v>100.72833465369797</v>
      </c>
      <c r="I25" s="15">
        <f>F25</f>
        <v>71848.84</v>
      </c>
      <c r="J25" s="15">
        <f t="shared" si="3"/>
        <v>6232.878003525844</v>
      </c>
      <c r="K25" s="15">
        <f t="shared" si="4"/>
        <v>5920.778113250124</v>
      </c>
      <c r="L25" s="15">
        <f t="shared" si="5"/>
        <v>23344.666468091105</v>
      </c>
      <c r="M25" s="15">
        <f t="shared" si="6"/>
        <v>22471.192099851913</v>
      </c>
      <c r="N25" s="15">
        <f t="shared" si="7"/>
        <v>1009.7647424018053</v>
      </c>
      <c r="O25" s="15">
        <f t="shared" si="8"/>
        <v>9206.946763133768</v>
      </c>
      <c r="P25" s="6">
        <f t="shared" si="9"/>
        <v>3662.6138097454404</v>
      </c>
      <c r="Q25" s="5">
        <v>82004.7</v>
      </c>
      <c r="R25" s="3">
        <v>82562.6</v>
      </c>
      <c r="S25" s="6">
        <f t="shared" si="10"/>
        <v>100.68032685931416</v>
      </c>
      <c r="T25" s="5">
        <v>22003.2</v>
      </c>
      <c r="U25" s="3">
        <v>22153.36</v>
      </c>
      <c r="V25" s="15">
        <f t="shared" si="11"/>
        <v>100.68244618964515</v>
      </c>
      <c r="W25" s="6">
        <f>T25</f>
        <v>22003.2</v>
      </c>
      <c r="X25" s="5">
        <v>0</v>
      </c>
      <c r="Y25" s="3">
        <v>0</v>
      </c>
      <c r="Z25" s="3">
        <v>0</v>
      </c>
      <c r="AA25" s="10">
        <f t="shared" si="13"/>
        <v>0</v>
      </c>
      <c r="AB25" s="13">
        <v>0</v>
      </c>
      <c r="AC25" s="3">
        <v>-0.72</v>
      </c>
      <c r="AD25" s="3">
        <v>0</v>
      </c>
      <c r="AE25" s="21">
        <f t="shared" si="14"/>
        <v>-0.72</v>
      </c>
      <c r="AF25" s="5">
        <v>9087</v>
      </c>
      <c r="AG25" s="3">
        <v>9138.11</v>
      </c>
      <c r="AH25" s="15">
        <f t="shared" si="15"/>
        <v>100.56245185429735</v>
      </c>
      <c r="AI25" s="21">
        <f t="shared" si="16"/>
        <v>9087</v>
      </c>
      <c r="AJ25" s="5">
        <v>0</v>
      </c>
      <c r="AK25" s="3">
        <v>0</v>
      </c>
      <c r="AL25" s="3">
        <v>0</v>
      </c>
      <c r="AM25" s="3">
        <f t="shared" si="17"/>
        <v>0</v>
      </c>
      <c r="AN25" s="3"/>
      <c r="AO25" s="3"/>
      <c r="AP25" s="3"/>
      <c r="AQ25" s="3"/>
      <c r="AR25" s="10"/>
      <c r="AS25" s="5">
        <v>1878.46</v>
      </c>
      <c r="AT25" s="3">
        <v>1930.06</v>
      </c>
      <c r="AU25" s="15">
        <f t="shared" si="18"/>
        <v>102.74693099666747</v>
      </c>
      <c r="AV25" s="6">
        <f t="shared" si="19"/>
        <v>1930.06</v>
      </c>
      <c r="AW25" s="5">
        <v>52928.7</v>
      </c>
      <c r="AX25" s="3">
        <v>53485.25</v>
      </c>
      <c r="AY25" s="15">
        <f t="shared" si="20"/>
        <v>101.05150891671248</v>
      </c>
      <c r="AZ25" s="6">
        <f t="shared" si="21"/>
        <v>52928.7</v>
      </c>
      <c r="BA25" s="5">
        <v>25264.66</v>
      </c>
      <c r="BB25" s="3">
        <v>25424.36</v>
      </c>
      <c r="BC25" s="15">
        <f t="shared" si="22"/>
        <v>100.63210824923034</v>
      </c>
      <c r="BD25" s="6">
        <f t="shared" si="23"/>
        <v>25264.66</v>
      </c>
      <c r="BE25" s="5">
        <v>96355.68</v>
      </c>
      <c r="BF25" s="3">
        <v>100368.29000000001</v>
      </c>
      <c r="BG25" s="15">
        <f t="shared" si="24"/>
        <v>104.16437308106798</v>
      </c>
      <c r="BH25" s="3">
        <v>1311.6000000000001</v>
      </c>
      <c r="BI25" s="3">
        <v>1287.5</v>
      </c>
      <c r="BJ25" s="15">
        <f t="shared" si="25"/>
        <v>98.162549557792</v>
      </c>
      <c r="BK25" s="6">
        <v>132551.1936</v>
      </c>
      <c r="BL25" s="5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10">
        <v>0</v>
      </c>
      <c r="BS25" s="5">
        <v>96355.68</v>
      </c>
      <c r="BT25" s="3">
        <v>100368.53</v>
      </c>
      <c r="BU25" s="15">
        <f t="shared" si="26"/>
        <v>104.16462215823708</v>
      </c>
      <c r="BV25" s="6">
        <v>132551.1936</v>
      </c>
      <c r="BW25" s="5">
        <v>327362.02</v>
      </c>
      <c r="BX25" s="3">
        <v>330068.79000000004</v>
      </c>
      <c r="BY25" s="15">
        <f t="shared" si="27"/>
        <v>100.8268430161813</v>
      </c>
      <c r="BZ25" s="6">
        <v>333859.61750000005</v>
      </c>
      <c r="CA25" s="5">
        <v>11129.630000000001</v>
      </c>
      <c r="CB25" s="3">
        <v>11195.710000000001</v>
      </c>
      <c r="CC25" s="15">
        <f t="shared" si="28"/>
        <v>100.59373042949315</v>
      </c>
      <c r="CD25" s="6">
        <v>10328.400000000001</v>
      </c>
    </row>
    <row r="26" spans="1:82" ht="15">
      <c r="A26" s="18" t="s">
        <v>111</v>
      </c>
      <c r="B26" s="5">
        <v>23757.66</v>
      </c>
      <c r="C26" s="3">
        <v>20190.28</v>
      </c>
      <c r="D26" s="15">
        <f t="shared" si="0"/>
        <v>84.98429559140082</v>
      </c>
      <c r="E26" s="21">
        <f t="shared" si="1"/>
        <v>20190.28</v>
      </c>
      <c r="F26" s="5">
        <v>68181.87</v>
      </c>
      <c r="G26" s="3">
        <v>61295.24</v>
      </c>
      <c r="H26" s="15">
        <f t="shared" si="2"/>
        <v>89.89961700962441</v>
      </c>
      <c r="I26" s="15">
        <f t="shared" si="29"/>
        <v>61295.24</v>
      </c>
      <c r="J26" s="15">
        <f t="shared" si="3"/>
        <v>5317.35450588816</v>
      </c>
      <c r="K26" s="15">
        <f t="shared" si="4"/>
        <v>5051.097769127706</v>
      </c>
      <c r="L26" s="15">
        <f t="shared" si="5"/>
        <v>19915.65812171215</v>
      </c>
      <c r="M26" s="15">
        <f t="shared" si="6"/>
        <v>19170.4850467527</v>
      </c>
      <c r="N26" s="15">
        <f t="shared" si="7"/>
        <v>861.4442798110148</v>
      </c>
      <c r="O26" s="15">
        <f t="shared" si="8"/>
        <v>7854.573734433397</v>
      </c>
      <c r="P26" s="6">
        <f t="shared" si="9"/>
        <v>3124.626542274874</v>
      </c>
      <c r="Q26" s="5">
        <v>74868.84</v>
      </c>
      <c r="R26" s="3">
        <v>65546.91</v>
      </c>
      <c r="S26" s="6">
        <f t="shared" si="10"/>
        <v>87.54898566613294</v>
      </c>
      <c r="T26" s="5">
        <v>20092.08</v>
      </c>
      <c r="U26" s="3">
        <v>17629.31</v>
      </c>
      <c r="V26" s="15">
        <f t="shared" si="11"/>
        <v>87.74258314719033</v>
      </c>
      <c r="W26" s="6">
        <f>U26</f>
        <v>17629.31</v>
      </c>
      <c r="X26" s="5">
        <v>0</v>
      </c>
      <c r="Y26" s="3">
        <v>0</v>
      </c>
      <c r="Z26" s="3">
        <v>0</v>
      </c>
      <c r="AA26" s="10">
        <f t="shared" si="13"/>
        <v>0</v>
      </c>
      <c r="AB26" s="13">
        <v>16.8</v>
      </c>
      <c r="AC26" s="3">
        <v>56.24</v>
      </c>
      <c r="AD26" s="15">
        <f>AC26/AB26*100</f>
        <v>334.76190476190476</v>
      </c>
      <c r="AE26" s="21">
        <f t="shared" si="14"/>
        <v>56.24</v>
      </c>
      <c r="AF26" s="5">
        <v>8295.93</v>
      </c>
      <c r="AG26" s="3">
        <v>7256.77</v>
      </c>
      <c r="AH26" s="15">
        <f t="shared" si="15"/>
        <v>87.47385766273341</v>
      </c>
      <c r="AI26" s="21">
        <f t="shared" si="16"/>
        <v>8295.93</v>
      </c>
      <c r="AJ26" s="5">
        <v>0</v>
      </c>
      <c r="AK26" s="3">
        <v>0</v>
      </c>
      <c r="AL26" s="3">
        <v>0</v>
      </c>
      <c r="AM26" s="3">
        <f t="shared" si="17"/>
        <v>0</v>
      </c>
      <c r="AN26" s="3"/>
      <c r="AO26" s="3"/>
      <c r="AP26" s="3"/>
      <c r="AQ26" s="3"/>
      <c r="AR26" s="10"/>
      <c r="AS26" s="5">
        <v>1509.15</v>
      </c>
      <c r="AT26" s="3">
        <v>1352.93</v>
      </c>
      <c r="AU26" s="15">
        <f t="shared" si="18"/>
        <v>89.64847761985223</v>
      </c>
      <c r="AV26" s="6">
        <f t="shared" si="19"/>
        <v>1352.93</v>
      </c>
      <c r="AW26" s="5">
        <v>46585.64</v>
      </c>
      <c r="AX26" s="3">
        <v>39945.3</v>
      </c>
      <c r="AY26" s="15">
        <f t="shared" si="20"/>
        <v>85.74595089817379</v>
      </c>
      <c r="AZ26" s="6">
        <f>AX26</f>
        <v>39945.3</v>
      </c>
      <c r="BA26" s="5">
        <v>22240.88</v>
      </c>
      <c r="BB26" s="3">
        <v>19048.45</v>
      </c>
      <c r="BC26" s="15">
        <f t="shared" si="22"/>
        <v>85.64611652056932</v>
      </c>
      <c r="BD26" s="6">
        <f>BB26</f>
        <v>19048.45</v>
      </c>
      <c r="BE26" s="5">
        <v>67000.41</v>
      </c>
      <c r="BF26" s="3">
        <v>54118.509999999995</v>
      </c>
      <c r="BG26" s="15">
        <f t="shared" si="24"/>
        <v>80.7734012373954</v>
      </c>
      <c r="BH26" s="3">
        <v>1992.8600000000001</v>
      </c>
      <c r="BI26" s="3">
        <v>1701.7</v>
      </c>
      <c r="BJ26" s="15">
        <f t="shared" si="25"/>
        <v>85.38984173499392</v>
      </c>
      <c r="BK26" s="6">
        <v>62575.327264800006</v>
      </c>
      <c r="BL26" s="5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10">
        <v>0</v>
      </c>
      <c r="BS26" s="5">
        <v>67000.41</v>
      </c>
      <c r="BT26" s="3">
        <v>54245.86</v>
      </c>
      <c r="BU26" s="15">
        <f t="shared" si="26"/>
        <v>80.96347470112497</v>
      </c>
      <c r="BV26" s="6">
        <v>61392.87126</v>
      </c>
      <c r="BW26" s="5">
        <v>299778.74</v>
      </c>
      <c r="BX26" s="3">
        <v>263815.37</v>
      </c>
      <c r="BY26" s="15">
        <f t="shared" si="27"/>
        <v>88.00336207964581</v>
      </c>
      <c r="BZ26" s="6">
        <v>304057.453</v>
      </c>
      <c r="CA26" s="5">
        <v>13460.76</v>
      </c>
      <c r="CB26" s="3">
        <v>12007.64</v>
      </c>
      <c r="CC26" s="15">
        <f t="shared" si="28"/>
        <v>89.20477001298589</v>
      </c>
      <c r="CD26" s="6">
        <v>12605.62</v>
      </c>
    </row>
    <row r="27" spans="1:82" ht="15">
      <c r="A27" s="18" t="s">
        <v>112</v>
      </c>
      <c r="B27" s="5">
        <v>19568.58</v>
      </c>
      <c r="C27" s="3">
        <v>19354.78</v>
      </c>
      <c r="D27" s="15">
        <f t="shared" si="0"/>
        <v>98.90743222042681</v>
      </c>
      <c r="E27" s="21">
        <f t="shared" si="1"/>
        <v>19354.78</v>
      </c>
      <c r="F27" s="5">
        <v>56539.920000000006</v>
      </c>
      <c r="G27" s="3">
        <v>56514.18</v>
      </c>
      <c r="H27" s="15">
        <f t="shared" si="2"/>
        <v>99.95447464375611</v>
      </c>
      <c r="I27" s="15">
        <f t="shared" si="29"/>
        <v>56514.18</v>
      </c>
      <c r="J27" s="15">
        <f t="shared" si="3"/>
        <v>4902.598140892744</v>
      </c>
      <c r="K27" s="15">
        <f t="shared" si="4"/>
        <v>4657.1095654749315</v>
      </c>
      <c r="L27" s="15">
        <f t="shared" si="5"/>
        <v>18362.22662492067</v>
      </c>
      <c r="M27" s="15">
        <f t="shared" si="6"/>
        <v>17675.177430082505</v>
      </c>
      <c r="N27" s="15">
        <f t="shared" si="7"/>
        <v>794.2511863761372</v>
      </c>
      <c r="O27" s="15">
        <f t="shared" si="8"/>
        <v>7241.912974825471</v>
      </c>
      <c r="P27" s="6">
        <f t="shared" si="9"/>
        <v>2880.9040774275472</v>
      </c>
      <c r="Q27" s="5">
        <v>61582.14</v>
      </c>
      <c r="R27" s="3">
        <v>62457.93</v>
      </c>
      <c r="S27" s="6">
        <f t="shared" si="10"/>
        <v>101.4221493439494</v>
      </c>
      <c r="T27" s="5">
        <v>16523.7</v>
      </c>
      <c r="U27" s="3">
        <v>16770.52</v>
      </c>
      <c r="V27" s="15">
        <f t="shared" si="11"/>
        <v>101.493733243765</v>
      </c>
      <c r="W27" s="6">
        <f>T27</f>
        <v>16523.7</v>
      </c>
      <c r="X27" s="5">
        <v>0</v>
      </c>
      <c r="Y27" s="3">
        <v>0</v>
      </c>
      <c r="Z27" s="3">
        <v>0</v>
      </c>
      <c r="AA27" s="10">
        <f t="shared" si="13"/>
        <v>0</v>
      </c>
      <c r="AB27" s="13">
        <v>0</v>
      </c>
      <c r="AC27" s="3">
        <v>157.32</v>
      </c>
      <c r="AD27" s="3">
        <v>0</v>
      </c>
      <c r="AE27" s="21">
        <f t="shared" si="14"/>
        <v>157.32</v>
      </c>
      <c r="AF27" s="5">
        <v>6824.1</v>
      </c>
      <c r="AG27" s="3">
        <v>6881.79</v>
      </c>
      <c r="AH27" s="15">
        <f t="shared" si="15"/>
        <v>100.84538620477426</v>
      </c>
      <c r="AI27" s="21">
        <f t="shared" si="16"/>
        <v>6824.1</v>
      </c>
      <c r="AJ27" s="5">
        <v>0</v>
      </c>
      <c r="AK27" s="3">
        <v>0</v>
      </c>
      <c r="AL27" s="3">
        <v>0</v>
      </c>
      <c r="AM27" s="3">
        <f t="shared" si="17"/>
        <v>0</v>
      </c>
      <c r="AN27" s="3"/>
      <c r="AO27" s="3"/>
      <c r="AP27" s="3"/>
      <c r="AQ27" s="3"/>
      <c r="AR27" s="10"/>
      <c r="AS27" s="5">
        <v>6823.68</v>
      </c>
      <c r="AT27" s="3">
        <v>6979.16</v>
      </c>
      <c r="AU27" s="15">
        <f t="shared" si="18"/>
        <v>102.27853592196585</v>
      </c>
      <c r="AV27" s="6">
        <f t="shared" si="19"/>
        <v>6979.16</v>
      </c>
      <c r="AW27" s="5">
        <v>37996.76</v>
      </c>
      <c r="AX27" s="3">
        <v>38834.98</v>
      </c>
      <c r="AY27" s="15">
        <f t="shared" si="20"/>
        <v>102.20603019836429</v>
      </c>
      <c r="AZ27" s="6">
        <f t="shared" si="21"/>
        <v>37996.76</v>
      </c>
      <c r="BA27" s="5">
        <v>18138.940000000002</v>
      </c>
      <c r="BB27" s="3">
        <v>18577.32</v>
      </c>
      <c r="BC27" s="15">
        <f t="shared" si="22"/>
        <v>102.41678951471253</v>
      </c>
      <c r="BD27" s="6">
        <f t="shared" si="23"/>
        <v>18138.940000000002</v>
      </c>
      <c r="BE27" s="5">
        <v>70354.34</v>
      </c>
      <c r="BF27" s="3">
        <v>73860.05</v>
      </c>
      <c r="BG27" s="15">
        <f t="shared" si="24"/>
        <v>104.98293353331154</v>
      </c>
      <c r="BH27" s="3">
        <v>1232.28</v>
      </c>
      <c r="BI27" s="3">
        <v>1430.3500000000001</v>
      </c>
      <c r="BJ27" s="15">
        <f t="shared" si="25"/>
        <v>116.07345733112606</v>
      </c>
      <c r="BK27" s="6">
        <v>97688.04639999999</v>
      </c>
      <c r="BL27" s="5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10">
        <v>0</v>
      </c>
      <c r="BS27" s="5">
        <v>70354.34</v>
      </c>
      <c r="BT27" s="3">
        <v>74464.57</v>
      </c>
      <c r="BU27" s="15">
        <f t="shared" si="26"/>
        <v>105.84218400741163</v>
      </c>
      <c r="BV27" s="6">
        <v>97688.04639999999</v>
      </c>
      <c r="BW27" s="5">
        <v>278736.05000000005</v>
      </c>
      <c r="BX27" s="3">
        <v>268175.56</v>
      </c>
      <c r="BY27" s="15">
        <f t="shared" si="27"/>
        <v>96.21129380286474</v>
      </c>
      <c r="BZ27" s="6">
        <v>294873.52100000007</v>
      </c>
      <c r="CA27" s="5">
        <v>8203.35</v>
      </c>
      <c r="CB27" s="3">
        <v>8130.23</v>
      </c>
      <c r="CC27" s="15">
        <f t="shared" si="28"/>
        <v>99.1086568292222</v>
      </c>
      <c r="CD27" s="6">
        <v>7549.460000000001</v>
      </c>
    </row>
    <row r="28" spans="1:82" ht="15">
      <c r="A28" s="18" t="s">
        <v>113</v>
      </c>
      <c r="B28" s="5">
        <v>73774.14</v>
      </c>
      <c r="C28" s="3">
        <v>70640.18</v>
      </c>
      <c r="D28" s="15">
        <f t="shared" si="0"/>
        <v>95.75195319118596</v>
      </c>
      <c r="E28" s="21">
        <f t="shared" si="1"/>
        <v>70640.18</v>
      </c>
      <c r="F28" s="5">
        <v>213549.78</v>
      </c>
      <c r="G28" s="3">
        <v>207479.01</v>
      </c>
      <c r="H28" s="15">
        <f t="shared" si="2"/>
        <v>97.15721083861571</v>
      </c>
      <c r="I28" s="15">
        <f t="shared" si="29"/>
        <v>207479.01</v>
      </c>
      <c r="J28" s="15">
        <f t="shared" si="3"/>
        <v>17998.77851364502</v>
      </c>
      <c r="K28" s="15">
        <f t="shared" si="4"/>
        <v>17097.522818277983</v>
      </c>
      <c r="L28" s="15">
        <f t="shared" si="5"/>
        <v>67412.7555515126</v>
      </c>
      <c r="M28" s="15">
        <f t="shared" si="6"/>
        <v>64890.41006642692</v>
      </c>
      <c r="N28" s="15">
        <f t="shared" si="7"/>
        <v>2915.9133130949867</v>
      </c>
      <c r="O28" s="15">
        <f t="shared" si="8"/>
        <v>26587.043013327697</v>
      </c>
      <c r="P28" s="6">
        <f t="shared" si="9"/>
        <v>10576.586723714812</v>
      </c>
      <c r="Q28" s="5">
        <v>232164</v>
      </c>
      <c r="R28" s="3">
        <v>227926.69999999998</v>
      </c>
      <c r="S28" s="6">
        <f t="shared" si="10"/>
        <v>98.17486776588962</v>
      </c>
      <c r="T28" s="5">
        <v>62292.96000000001</v>
      </c>
      <c r="U28" s="3">
        <v>61181.3</v>
      </c>
      <c r="V28" s="15">
        <f t="shared" si="11"/>
        <v>98.21543236988578</v>
      </c>
      <c r="W28" s="6">
        <f>U28</f>
        <v>61181.3</v>
      </c>
      <c r="X28" s="5">
        <v>0</v>
      </c>
      <c r="Y28" s="3">
        <v>0</v>
      </c>
      <c r="Z28" s="3">
        <v>0</v>
      </c>
      <c r="AA28" s="10">
        <f t="shared" si="13"/>
        <v>0</v>
      </c>
      <c r="AB28" s="13">
        <v>0</v>
      </c>
      <c r="AC28" s="3">
        <v>2.47</v>
      </c>
      <c r="AD28" s="3">
        <v>0</v>
      </c>
      <c r="AE28" s="21">
        <f t="shared" si="14"/>
        <v>2.47</v>
      </c>
      <c r="AF28" s="5">
        <v>25725.960000000003</v>
      </c>
      <c r="AG28" s="3">
        <v>25215.08</v>
      </c>
      <c r="AH28" s="15">
        <f t="shared" si="15"/>
        <v>98.01414602215038</v>
      </c>
      <c r="AI28" s="21">
        <f t="shared" si="16"/>
        <v>25725.960000000003</v>
      </c>
      <c r="AJ28" s="5">
        <v>0</v>
      </c>
      <c r="AK28" s="3">
        <v>0</v>
      </c>
      <c r="AL28" s="3">
        <v>0</v>
      </c>
      <c r="AM28" s="3">
        <f t="shared" si="17"/>
        <v>0</v>
      </c>
      <c r="AN28" s="3"/>
      <c r="AO28" s="3"/>
      <c r="AP28" s="3"/>
      <c r="AQ28" s="3"/>
      <c r="AR28" s="10"/>
      <c r="AS28" s="5">
        <v>25725</v>
      </c>
      <c r="AT28" s="3">
        <v>25540.469999999998</v>
      </c>
      <c r="AU28" s="15">
        <f t="shared" si="18"/>
        <v>99.28268221574343</v>
      </c>
      <c r="AV28" s="6">
        <f t="shared" si="19"/>
        <v>25540.469999999998</v>
      </c>
      <c r="AW28" s="5">
        <v>142986.24000000002</v>
      </c>
      <c r="AX28" s="3">
        <v>142534.03999999998</v>
      </c>
      <c r="AY28" s="15">
        <f t="shared" si="20"/>
        <v>99.68374579260211</v>
      </c>
      <c r="AZ28" s="6">
        <f>AX28</f>
        <v>142534.03999999998</v>
      </c>
      <c r="BA28" s="5">
        <v>68248.32</v>
      </c>
      <c r="BB28" s="3">
        <v>67710.36</v>
      </c>
      <c r="BC28" s="15">
        <f t="shared" si="22"/>
        <v>99.21176081696956</v>
      </c>
      <c r="BD28" s="6">
        <f>BB28</f>
        <v>67710.36</v>
      </c>
      <c r="BE28" s="5">
        <v>137683</v>
      </c>
      <c r="BF28" s="3">
        <v>136858.09</v>
      </c>
      <c r="BG28" s="15">
        <f t="shared" si="24"/>
        <v>99.40086285162293</v>
      </c>
      <c r="BH28" s="3">
        <v>3025.56</v>
      </c>
      <c r="BI28" s="3">
        <v>2940.2400000000002</v>
      </c>
      <c r="BJ28" s="15">
        <f t="shared" si="25"/>
        <v>97.1800261769722</v>
      </c>
      <c r="BK28" s="6">
        <v>209627.56639999995</v>
      </c>
      <c r="BL28" s="5">
        <v>381956.57</v>
      </c>
      <c r="BM28" s="3">
        <v>379063.35</v>
      </c>
      <c r="BN28" s="15">
        <f>BM28/BL28*100</f>
        <v>99.242526447444</v>
      </c>
      <c r="BO28" s="3">
        <v>7145.490000000001</v>
      </c>
      <c r="BP28" s="3">
        <v>6944.56</v>
      </c>
      <c r="BQ28" s="15">
        <f>BP28/BO28*100</f>
        <v>97.18801649711915</v>
      </c>
      <c r="BR28" s="6">
        <v>480559.16250000003</v>
      </c>
      <c r="BS28" s="5">
        <v>235806.82</v>
      </c>
      <c r="BT28" s="3">
        <v>233998.60000000003</v>
      </c>
      <c r="BU28" s="15">
        <f t="shared" si="26"/>
        <v>99.23317739495407</v>
      </c>
      <c r="BV28" s="6">
        <v>300894.054216</v>
      </c>
      <c r="BW28" s="5">
        <v>1047272.3800000001</v>
      </c>
      <c r="BX28" s="3">
        <v>999370.47</v>
      </c>
      <c r="BY28" s="15">
        <f t="shared" si="27"/>
        <v>95.42603138259025</v>
      </c>
      <c r="BZ28" s="6">
        <v>1031806.1684999999</v>
      </c>
      <c r="CA28" s="5">
        <v>14292.150000000001</v>
      </c>
      <c r="CB28" s="3">
        <v>13984.22</v>
      </c>
      <c r="CC28" s="15">
        <f t="shared" si="28"/>
        <v>97.84546061999067</v>
      </c>
      <c r="CD28" s="6">
        <v>13886.43</v>
      </c>
    </row>
    <row r="29" spans="1:82" ht="15">
      <c r="A29" s="18" t="s">
        <v>0</v>
      </c>
      <c r="B29" s="5">
        <v>12417.18</v>
      </c>
      <c r="C29" s="3">
        <v>12603.63</v>
      </c>
      <c r="D29" s="15">
        <f t="shared" si="0"/>
        <v>101.50154866080703</v>
      </c>
      <c r="E29" s="21">
        <f>B29</f>
        <v>12417.18</v>
      </c>
      <c r="F29" s="5">
        <v>42899.71</v>
      </c>
      <c r="G29" s="3">
        <v>45471.37</v>
      </c>
      <c r="H29" s="15">
        <f t="shared" si="2"/>
        <v>105.99458597738773</v>
      </c>
      <c r="I29" s="15">
        <f>F29</f>
        <v>42899.71</v>
      </c>
      <c r="J29" s="15">
        <f t="shared" si="3"/>
        <v>3721.5445484803613</v>
      </c>
      <c r="K29" s="15">
        <f t="shared" si="4"/>
        <v>3535.195057189197</v>
      </c>
      <c r="L29" s="15">
        <f t="shared" si="5"/>
        <v>13938.699936252735</v>
      </c>
      <c r="M29" s="15">
        <f t="shared" si="6"/>
        <v>13417.163372963827</v>
      </c>
      <c r="N29" s="15">
        <f t="shared" si="7"/>
        <v>602.9132080248221</v>
      </c>
      <c r="O29" s="15">
        <f t="shared" si="8"/>
        <v>5497.309993089345</v>
      </c>
      <c r="P29" s="6">
        <f t="shared" si="9"/>
        <v>2186.8838839997125</v>
      </c>
      <c r="Q29" s="5">
        <v>39076.200000000004</v>
      </c>
      <c r="R29" s="3">
        <v>40446.4</v>
      </c>
      <c r="S29" s="6">
        <f t="shared" si="10"/>
        <v>103.50648220656052</v>
      </c>
      <c r="T29" s="5">
        <v>10484.76</v>
      </c>
      <c r="U29" s="3">
        <v>10863.89</v>
      </c>
      <c r="V29" s="15">
        <f t="shared" si="11"/>
        <v>103.6160102854047</v>
      </c>
      <c r="W29" s="6">
        <f>T29</f>
        <v>10484.76</v>
      </c>
      <c r="X29" s="5">
        <v>0</v>
      </c>
      <c r="Y29" s="3">
        <v>0</v>
      </c>
      <c r="Z29" s="3">
        <v>0</v>
      </c>
      <c r="AA29" s="10">
        <f t="shared" si="13"/>
        <v>0</v>
      </c>
      <c r="AB29" s="13">
        <v>0</v>
      </c>
      <c r="AC29" s="3">
        <v>0</v>
      </c>
      <c r="AD29" s="3">
        <v>0</v>
      </c>
      <c r="AE29" s="21">
        <f t="shared" si="14"/>
        <v>0</v>
      </c>
      <c r="AF29" s="5">
        <v>4330.02</v>
      </c>
      <c r="AG29" s="3">
        <v>4475.8</v>
      </c>
      <c r="AH29" s="15">
        <f t="shared" si="15"/>
        <v>103.36672809825357</v>
      </c>
      <c r="AI29" s="21">
        <f t="shared" si="16"/>
        <v>4330.02</v>
      </c>
      <c r="AJ29" s="5">
        <v>0</v>
      </c>
      <c r="AK29" s="3">
        <v>0</v>
      </c>
      <c r="AL29" s="3">
        <v>0</v>
      </c>
      <c r="AM29" s="3">
        <f t="shared" si="17"/>
        <v>0</v>
      </c>
      <c r="AN29" s="3"/>
      <c r="AO29" s="3"/>
      <c r="AP29" s="3"/>
      <c r="AQ29" s="3"/>
      <c r="AR29" s="10"/>
      <c r="AS29" s="5">
        <v>4329.9</v>
      </c>
      <c r="AT29" s="3">
        <v>4515.45</v>
      </c>
      <c r="AU29" s="15">
        <f t="shared" si="18"/>
        <v>104.28531836762973</v>
      </c>
      <c r="AV29" s="6">
        <f t="shared" si="19"/>
        <v>4515.45</v>
      </c>
      <c r="AW29" s="5">
        <v>19356.93</v>
      </c>
      <c r="AX29" s="3">
        <v>19362.05</v>
      </c>
      <c r="AY29" s="15">
        <f t="shared" si="20"/>
        <v>100.02645047535947</v>
      </c>
      <c r="AZ29" s="6">
        <f t="shared" si="21"/>
        <v>19356.93</v>
      </c>
      <c r="BA29" s="5">
        <v>0</v>
      </c>
      <c r="BB29" s="3">
        <v>0</v>
      </c>
      <c r="BC29" s="15"/>
      <c r="BD29" s="6">
        <f t="shared" si="23"/>
        <v>0</v>
      </c>
      <c r="BE29" s="5">
        <v>44688.630000000005</v>
      </c>
      <c r="BF29" s="3">
        <v>46176.83</v>
      </c>
      <c r="BG29" s="15">
        <f t="shared" si="24"/>
        <v>103.33015355359964</v>
      </c>
      <c r="BH29" s="3">
        <v>638.4</v>
      </c>
      <c r="BI29" s="3">
        <v>648.26</v>
      </c>
      <c r="BJ29" s="15">
        <f t="shared" si="25"/>
        <v>101.54448621553884</v>
      </c>
      <c r="BK29" s="6">
        <v>39812.5392</v>
      </c>
      <c r="BL29" s="5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10">
        <v>0</v>
      </c>
      <c r="BS29" s="5">
        <v>44900.39</v>
      </c>
      <c r="BT29" s="3">
        <v>46429.75</v>
      </c>
      <c r="BU29" s="15">
        <f t="shared" si="26"/>
        <v>103.40611740788887</v>
      </c>
      <c r="BV29" s="6">
        <v>39812.5392</v>
      </c>
      <c r="BW29" s="5">
        <v>206929.87</v>
      </c>
      <c r="BX29" s="3">
        <v>202080.25</v>
      </c>
      <c r="BY29" s="15">
        <f t="shared" si="27"/>
        <v>97.65639441033815</v>
      </c>
      <c r="BZ29" s="6">
        <v>188487.80399999997</v>
      </c>
      <c r="CA29" s="5">
        <v>2832.24</v>
      </c>
      <c r="CB29" s="3">
        <v>3087.8199999999997</v>
      </c>
      <c r="CC29" s="15">
        <f t="shared" si="28"/>
        <v>109.02395277236391</v>
      </c>
      <c r="CD29" s="6">
        <v>2573.4300000000003</v>
      </c>
    </row>
    <row r="30" spans="1:82" ht="15">
      <c r="A30" s="18" t="s">
        <v>4</v>
      </c>
      <c r="B30" s="5">
        <v>20505.78</v>
      </c>
      <c r="C30" s="3">
        <v>19709.43</v>
      </c>
      <c r="D30" s="15">
        <f t="shared" si="0"/>
        <v>96.11646082226572</v>
      </c>
      <c r="E30" s="21">
        <f t="shared" si="1"/>
        <v>19709.43</v>
      </c>
      <c r="F30" s="5">
        <v>60860.28</v>
      </c>
      <c r="G30" s="3">
        <v>59263.81</v>
      </c>
      <c r="H30" s="15">
        <f t="shared" si="2"/>
        <v>97.3768277109471</v>
      </c>
      <c r="I30" s="15">
        <f t="shared" si="29"/>
        <v>59263.81</v>
      </c>
      <c r="J30" s="15">
        <f t="shared" si="3"/>
        <v>5141.128204075876</v>
      </c>
      <c r="K30" s="15">
        <f t="shared" si="4"/>
        <v>4883.695674917143</v>
      </c>
      <c r="L30" s="15">
        <f t="shared" si="5"/>
        <v>19255.618853113323</v>
      </c>
      <c r="M30" s="15">
        <f t="shared" si="6"/>
        <v>18535.142099428813</v>
      </c>
      <c r="N30" s="15">
        <f t="shared" si="7"/>
        <v>832.8945302164869</v>
      </c>
      <c r="O30" s="15">
        <f t="shared" si="8"/>
        <v>7594.259610182638</v>
      </c>
      <c r="P30" s="6">
        <f t="shared" si="9"/>
        <v>3021.0710280657186</v>
      </c>
      <c r="Q30" s="5">
        <v>64530.66</v>
      </c>
      <c r="R30" s="3">
        <v>62802.630000000005</v>
      </c>
      <c r="S30" s="6">
        <f t="shared" si="10"/>
        <v>97.32215663066208</v>
      </c>
      <c r="T30" s="5">
        <v>17314.68</v>
      </c>
      <c r="U30" s="3">
        <v>16860.22</v>
      </c>
      <c r="V30" s="15">
        <f t="shared" si="11"/>
        <v>97.375290793708</v>
      </c>
      <c r="W30" s="6">
        <f>U30</f>
        <v>16860.22</v>
      </c>
      <c r="X30" s="5">
        <v>0</v>
      </c>
      <c r="Y30" s="3">
        <v>0</v>
      </c>
      <c r="Z30" s="3">
        <v>0</v>
      </c>
      <c r="AA30" s="10">
        <f t="shared" si="13"/>
        <v>0</v>
      </c>
      <c r="AB30" s="13">
        <v>0</v>
      </c>
      <c r="AC30" s="3">
        <v>0</v>
      </c>
      <c r="AD30" s="3">
        <v>0</v>
      </c>
      <c r="AE30" s="21">
        <f t="shared" si="14"/>
        <v>0</v>
      </c>
      <c r="AF30" s="5">
        <v>7150.74</v>
      </c>
      <c r="AG30" s="3">
        <v>6942.55</v>
      </c>
      <c r="AH30" s="15">
        <f t="shared" si="15"/>
        <v>97.08855307282883</v>
      </c>
      <c r="AI30" s="21">
        <f t="shared" si="16"/>
        <v>7150.74</v>
      </c>
      <c r="AJ30" s="5">
        <v>0</v>
      </c>
      <c r="AK30" s="3">
        <v>0</v>
      </c>
      <c r="AL30" s="3">
        <v>0</v>
      </c>
      <c r="AM30" s="3">
        <f t="shared" si="17"/>
        <v>0</v>
      </c>
      <c r="AN30" s="3"/>
      <c r="AO30" s="3"/>
      <c r="AP30" s="3"/>
      <c r="AQ30" s="3"/>
      <c r="AR30" s="10"/>
      <c r="AS30" s="5">
        <v>7150.32</v>
      </c>
      <c r="AT30" s="3">
        <v>6967.16</v>
      </c>
      <c r="AU30" s="15">
        <f t="shared" si="18"/>
        <v>97.43843632173106</v>
      </c>
      <c r="AV30" s="6">
        <f t="shared" si="19"/>
        <v>6967.16</v>
      </c>
      <c r="AW30" s="5">
        <v>38726.16</v>
      </c>
      <c r="AX30" s="3">
        <v>37655.11</v>
      </c>
      <c r="AY30" s="15">
        <f t="shared" si="20"/>
        <v>97.23429846904521</v>
      </c>
      <c r="AZ30" s="6">
        <f>AX30</f>
        <v>37655.11</v>
      </c>
      <c r="BA30" s="5">
        <v>18484.14</v>
      </c>
      <c r="BB30" s="3">
        <v>17967.63</v>
      </c>
      <c r="BC30" s="15">
        <f t="shared" si="22"/>
        <v>97.20565847261491</v>
      </c>
      <c r="BD30" s="6">
        <f>BB30</f>
        <v>17967.63</v>
      </c>
      <c r="BE30" s="5">
        <v>28316.71</v>
      </c>
      <c r="BF30" s="3">
        <v>28564.45</v>
      </c>
      <c r="BG30" s="15">
        <f t="shared" si="24"/>
        <v>100.8748897735648</v>
      </c>
      <c r="BH30" s="3">
        <v>1199.88</v>
      </c>
      <c r="BI30" s="3">
        <v>1082.88</v>
      </c>
      <c r="BJ30" s="15">
        <f t="shared" si="25"/>
        <v>90.24902490249025</v>
      </c>
      <c r="BK30" s="6">
        <v>26951.058399999998</v>
      </c>
      <c r="BL30" s="5">
        <v>72275.74</v>
      </c>
      <c r="BM30" s="3">
        <v>65511.25</v>
      </c>
      <c r="BN30" s="15">
        <f>BM30/BL30*100</f>
        <v>90.64071844854165</v>
      </c>
      <c r="BO30" s="3">
        <v>3172.02</v>
      </c>
      <c r="BP30" s="3">
        <v>2704.72</v>
      </c>
      <c r="BQ30" s="15">
        <f>BP30/BO30*100</f>
        <v>85.26806262255597</v>
      </c>
      <c r="BR30" s="6">
        <v>82887.26000000001</v>
      </c>
      <c r="BS30" s="5">
        <v>47392.81</v>
      </c>
      <c r="BT30" s="3">
        <v>47158.780000000006</v>
      </c>
      <c r="BU30" s="15">
        <f t="shared" si="26"/>
        <v>99.50619091798949</v>
      </c>
      <c r="BV30" s="6">
        <v>44996.587888</v>
      </c>
      <c r="BW30" s="5">
        <v>325868</v>
      </c>
      <c r="BX30" s="3">
        <v>295530.8</v>
      </c>
      <c r="BY30" s="15">
        <f t="shared" si="27"/>
        <v>90.690340874219</v>
      </c>
      <c r="BZ30" s="6">
        <v>299182.727</v>
      </c>
      <c r="CA30" s="5">
        <v>15510.87</v>
      </c>
      <c r="CB30" s="3">
        <v>15394.210000000001</v>
      </c>
      <c r="CC30" s="15">
        <f t="shared" si="28"/>
        <v>99.24788229158004</v>
      </c>
      <c r="CD30" s="6">
        <v>14355.710000000001</v>
      </c>
    </row>
    <row r="31" spans="1:82" ht="15">
      <c r="A31" s="18" t="s">
        <v>114</v>
      </c>
      <c r="B31" s="5">
        <v>58177.8</v>
      </c>
      <c r="C31" s="3">
        <v>56569.31</v>
      </c>
      <c r="D31" s="15">
        <f t="shared" si="0"/>
        <v>97.23521686966505</v>
      </c>
      <c r="E31" s="21">
        <f t="shared" si="1"/>
        <v>56569.31</v>
      </c>
      <c r="F31" s="5">
        <v>163275.36000000002</v>
      </c>
      <c r="G31" s="3">
        <v>159911</v>
      </c>
      <c r="H31" s="15">
        <f t="shared" si="2"/>
        <v>97.9394563882756</v>
      </c>
      <c r="I31" s="15">
        <f t="shared" si="29"/>
        <v>159911</v>
      </c>
      <c r="J31" s="15">
        <f t="shared" si="3"/>
        <v>13872.259516254144</v>
      </c>
      <c r="K31" s="15">
        <f t="shared" si="4"/>
        <v>13177.63166208307</v>
      </c>
      <c r="L31" s="15">
        <f t="shared" si="5"/>
        <v>51957.26137790001</v>
      </c>
      <c r="M31" s="15">
        <f t="shared" si="6"/>
        <v>50013.20550031733</v>
      </c>
      <c r="N31" s="15">
        <f t="shared" si="7"/>
        <v>2247.391742472322</v>
      </c>
      <c r="O31" s="15">
        <f t="shared" si="8"/>
        <v>20491.521698046683</v>
      </c>
      <c r="P31" s="6">
        <f t="shared" si="9"/>
        <v>8151.7285029264385</v>
      </c>
      <c r="Q31" s="5">
        <v>183083.22</v>
      </c>
      <c r="R31" s="3">
        <v>180757.51</v>
      </c>
      <c r="S31" s="6">
        <f t="shared" si="10"/>
        <v>98.72969789366825</v>
      </c>
      <c r="T31" s="5">
        <v>49124.16</v>
      </c>
      <c r="U31" s="3">
        <v>48580.670000000006</v>
      </c>
      <c r="V31" s="15">
        <f t="shared" si="11"/>
        <v>98.8936401151694</v>
      </c>
      <c r="W31" s="6">
        <f>U31</f>
        <v>48580.670000000006</v>
      </c>
      <c r="X31" s="5">
        <v>0</v>
      </c>
      <c r="Y31" s="3">
        <v>0</v>
      </c>
      <c r="Z31" s="3">
        <v>0</v>
      </c>
      <c r="AA31" s="10">
        <f t="shared" si="13"/>
        <v>0</v>
      </c>
      <c r="AB31" s="13">
        <v>2803.44</v>
      </c>
      <c r="AC31" s="3">
        <v>2780.94</v>
      </c>
      <c r="AD31" s="15">
        <f>AC31/AB31*100</f>
        <v>99.19741460491396</v>
      </c>
      <c r="AE31" s="21">
        <f t="shared" si="14"/>
        <v>2780.94</v>
      </c>
      <c r="AF31" s="5">
        <v>19439.7</v>
      </c>
      <c r="AG31" s="3">
        <v>19134.91</v>
      </c>
      <c r="AH31" s="15">
        <f t="shared" si="15"/>
        <v>98.43212601017505</v>
      </c>
      <c r="AI31" s="21">
        <f t="shared" si="16"/>
        <v>19439.7</v>
      </c>
      <c r="AJ31" s="5">
        <v>0</v>
      </c>
      <c r="AK31" s="3">
        <v>0</v>
      </c>
      <c r="AL31" s="3">
        <v>0</v>
      </c>
      <c r="AM31" s="3">
        <f t="shared" si="17"/>
        <v>0</v>
      </c>
      <c r="AN31" s="3"/>
      <c r="AO31" s="3"/>
      <c r="AP31" s="3"/>
      <c r="AQ31" s="3"/>
      <c r="AR31" s="10"/>
      <c r="AS31" s="5">
        <v>20286.72</v>
      </c>
      <c r="AT31" s="3">
        <v>20921.14</v>
      </c>
      <c r="AU31" s="15">
        <f t="shared" si="18"/>
        <v>103.12726749321723</v>
      </c>
      <c r="AV31" s="6">
        <f t="shared" si="19"/>
        <v>20921.14</v>
      </c>
      <c r="AW31" s="5">
        <v>116230.68000000001</v>
      </c>
      <c r="AX31" s="3">
        <v>116052.14</v>
      </c>
      <c r="AY31" s="15">
        <f t="shared" si="20"/>
        <v>99.84639167558858</v>
      </c>
      <c r="AZ31" s="6">
        <f>AX31</f>
        <v>116052.14</v>
      </c>
      <c r="BA31" s="5">
        <v>55477.44</v>
      </c>
      <c r="BB31" s="3">
        <v>55334.86</v>
      </c>
      <c r="BC31" s="15">
        <f t="shared" si="22"/>
        <v>99.7429946298892</v>
      </c>
      <c r="BD31" s="6">
        <f>BB31</f>
        <v>55334.86</v>
      </c>
      <c r="BE31" s="5">
        <v>107341.71</v>
      </c>
      <c r="BF31" s="3">
        <v>106256.19</v>
      </c>
      <c r="BG31" s="15">
        <f t="shared" si="24"/>
        <v>98.98872488616027</v>
      </c>
      <c r="BH31" s="3">
        <v>2665.87</v>
      </c>
      <c r="BI31" s="3">
        <v>2537.92</v>
      </c>
      <c r="BJ31" s="15">
        <f t="shared" si="25"/>
        <v>95.20044113178812</v>
      </c>
      <c r="BK31" s="6">
        <v>104629.47616799998</v>
      </c>
      <c r="BL31" s="5">
        <v>236886.27000000002</v>
      </c>
      <c r="BM31" s="3">
        <v>234530.21</v>
      </c>
      <c r="BN31" s="15">
        <f>BM31/BL31*100</f>
        <v>99.00540457663502</v>
      </c>
      <c r="BO31" s="3">
        <v>6578.21</v>
      </c>
      <c r="BP31" s="3">
        <v>6403.77</v>
      </c>
      <c r="BQ31" s="15">
        <f>BP31/BO31*100</f>
        <v>97.34821478791343</v>
      </c>
      <c r="BR31" s="6">
        <v>581290.7279999999</v>
      </c>
      <c r="BS31" s="5">
        <v>168078.02000000002</v>
      </c>
      <c r="BT31" s="3">
        <v>166505.16999999998</v>
      </c>
      <c r="BU31" s="15">
        <f t="shared" si="26"/>
        <v>99.06421434521894</v>
      </c>
      <c r="BV31" s="6">
        <v>153687.271472</v>
      </c>
      <c r="BW31" s="5">
        <v>856668.3500000001</v>
      </c>
      <c r="BX31" s="3">
        <v>828224.78</v>
      </c>
      <c r="BY31" s="15">
        <f t="shared" si="27"/>
        <v>96.67974543474145</v>
      </c>
      <c r="BZ31" s="6">
        <v>637308.9550000001</v>
      </c>
      <c r="CA31" s="5">
        <v>29860.93</v>
      </c>
      <c r="CB31" s="3">
        <v>30118.13</v>
      </c>
      <c r="CC31" s="15">
        <f t="shared" si="28"/>
        <v>100.86132615427583</v>
      </c>
      <c r="CD31" s="6">
        <v>27156.83</v>
      </c>
    </row>
    <row r="32" spans="1:82" ht="15">
      <c r="A32" s="18" t="s">
        <v>115</v>
      </c>
      <c r="B32" s="5">
        <v>90781.86</v>
      </c>
      <c r="C32" s="3">
        <v>89880.34</v>
      </c>
      <c r="D32" s="15">
        <f t="shared" si="0"/>
        <v>99.00693817024678</v>
      </c>
      <c r="E32" s="21">
        <f t="shared" si="1"/>
        <v>89880.34</v>
      </c>
      <c r="F32" s="5">
        <v>260050.13999999998</v>
      </c>
      <c r="G32" s="3">
        <v>259725.86000000002</v>
      </c>
      <c r="H32" s="15">
        <f t="shared" si="2"/>
        <v>99.8753009708051</v>
      </c>
      <c r="I32" s="15">
        <f t="shared" si="29"/>
        <v>259725.86000000002</v>
      </c>
      <c r="J32" s="15">
        <f t="shared" si="3"/>
        <v>22531.186303645725</v>
      </c>
      <c r="K32" s="15">
        <f t="shared" si="4"/>
        <v>21402.978633100633</v>
      </c>
      <c r="L32" s="15">
        <f t="shared" si="5"/>
        <v>84388.46855200622</v>
      </c>
      <c r="M32" s="15">
        <f t="shared" si="6"/>
        <v>81230.95227924688</v>
      </c>
      <c r="N32" s="15">
        <f t="shared" si="7"/>
        <v>3650.191375643467</v>
      </c>
      <c r="O32" s="15">
        <f t="shared" si="8"/>
        <v>33282.12628108032</v>
      </c>
      <c r="P32" s="6">
        <f t="shared" si="9"/>
        <v>13239.956575276796</v>
      </c>
      <c r="Q32" s="5">
        <v>285686.88</v>
      </c>
      <c r="R32" s="3">
        <v>284693.88</v>
      </c>
      <c r="S32" s="6">
        <f t="shared" si="10"/>
        <v>99.65241665980601</v>
      </c>
      <c r="T32" s="5">
        <v>76654.2</v>
      </c>
      <c r="U32" s="3">
        <v>76447.54000000001</v>
      </c>
      <c r="V32" s="15">
        <f t="shared" si="11"/>
        <v>99.73039963889782</v>
      </c>
      <c r="W32" s="6">
        <f>U32</f>
        <v>76447.54000000001</v>
      </c>
      <c r="X32" s="5">
        <v>0</v>
      </c>
      <c r="Y32" s="3">
        <v>0</v>
      </c>
      <c r="Z32" s="3">
        <v>0</v>
      </c>
      <c r="AA32" s="10">
        <f t="shared" si="13"/>
        <v>0</v>
      </c>
      <c r="AB32" s="13">
        <v>103.55000000000001</v>
      </c>
      <c r="AC32" s="3">
        <v>132.95</v>
      </c>
      <c r="AD32" s="15">
        <f>AC32/AB32*100</f>
        <v>128.39208112023175</v>
      </c>
      <c r="AE32" s="21">
        <f t="shared" si="14"/>
        <v>132.95</v>
      </c>
      <c r="AF32" s="5">
        <v>31657.019999999997</v>
      </c>
      <c r="AG32" s="3">
        <v>31542.16</v>
      </c>
      <c r="AH32" s="15">
        <f t="shared" si="15"/>
        <v>99.63717368217225</v>
      </c>
      <c r="AI32" s="21">
        <f t="shared" si="16"/>
        <v>31657.019999999997</v>
      </c>
      <c r="AJ32" s="5">
        <v>45681.78</v>
      </c>
      <c r="AK32" s="3">
        <v>45772.56</v>
      </c>
      <c r="AL32" s="15">
        <f>AK32/AJ32*100</f>
        <v>100.19872255415616</v>
      </c>
      <c r="AM32" s="3">
        <f t="shared" si="17"/>
        <v>39165.51</v>
      </c>
      <c r="AN32" s="15">
        <v>32200.68</v>
      </c>
      <c r="AO32" s="15">
        <v>4703.15</v>
      </c>
      <c r="AP32" s="15">
        <v>1848.22</v>
      </c>
      <c r="AQ32" s="15"/>
      <c r="AR32" s="6">
        <v>413.46</v>
      </c>
      <c r="AS32" s="5">
        <v>31655.64</v>
      </c>
      <c r="AT32" s="3">
        <v>32004.730000000003</v>
      </c>
      <c r="AU32" s="15">
        <f t="shared" si="18"/>
        <v>101.10277347101497</v>
      </c>
      <c r="AV32" s="6">
        <f t="shared" si="19"/>
        <v>32004.730000000003</v>
      </c>
      <c r="AW32" s="5">
        <v>177799.97999999998</v>
      </c>
      <c r="AX32" s="3">
        <v>177073.1</v>
      </c>
      <c r="AY32" s="15">
        <f t="shared" si="20"/>
        <v>99.59118105637583</v>
      </c>
      <c r="AZ32" s="6">
        <f>AX32</f>
        <v>177073.1</v>
      </c>
      <c r="BA32" s="5">
        <v>84864.72</v>
      </c>
      <c r="BB32" s="3">
        <v>84487.12000000001</v>
      </c>
      <c r="BC32" s="15">
        <f t="shared" si="22"/>
        <v>99.5550565653195</v>
      </c>
      <c r="BD32" s="6">
        <f>BB32</f>
        <v>84487.12000000001</v>
      </c>
      <c r="BE32" s="5">
        <v>146116.03</v>
      </c>
      <c r="BF32" s="3">
        <v>143043.88</v>
      </c>
      <c r="BG32" s="15">
        <f t="shared" si="24"/>
        <v>97.89745861559474</v>
      </c>
      <c r="BH32" s="3">
        <v>6693.860000000001</v>
      </c>
      <c r="BI32" s="3">
        <v>6447.88</v>
      </c>
      <c r="BJ32" s="15">
        <f t="shared" si="25"/>
        <v>96.32528914557518</v>
      </c>
      <c r="BK32" s="6">
        <v>146921.9221064</v>
      </c>
      <c r="BL32" s="5">
        <v>302164.73</v>
      </c>
      <c r="BM32" s="3">
        <v>295439.67000000004</v>
      </c>
      <c r="BN32" s="15">
        <f>BM32/BL32*100</f>
        <v>97.77437293889332</v>
      </c>
      <c r="BO32" s="3">
        <v>15855.869999999999</v>
      </c>
      <c r="BP32" s="3">
        <v>13835.310000000001</v>
      </c>
      <c r="BQ32" s="15">
        <f>BP32/BO32*100</f>
        <v>87.25670682214222</v>
      </c>
      <c r="BR32" s="6">
        <v>640604.786</v>
      </c>
      <c r="BS32" s="5">
        <v>225897.48</v>
      </c>
      <c r="BT32" s="3">
        <v>222358.72000000003</v>
      </c>
      <c r="BU32" s="15">
        <f t="shared" si="26"/>
        <v>98.43346636713257</v>
      </c>
      <c r="BV32" s="6">
        <v>208494.4285424</v>
      </c>
      <c r="BW32" s="5">
        <v>1306754.79</v>
      </c>
      <c r="BX32" s="3">
        <v>1270068.61</v>
      </c>
      <c r="BY32" s="15">
        <f t="shared" si="27"/>
        <v>97.1925735202394</v>
      </c>
      <c r="BZ32" s="6">
        <v>1046842.7624999998</v>
      </c>
      <c r="CA32" s="5">
        <v>82567.88</v>
      </c>
      <c r="CB32" s="3">
        <v>82694.68</v>
      </c>
      <c r="CC32" s="15">
        <f t="shared" si="28"/>
        <v>100.15357061365751</v>
      </c>
      <c r="CD32" s="6">
        <v>76610.5</v>
      </c>
    </row>
    <row r="33" spans="1:82" ht="15">
      <c r="A33" s="18" t="s">
        <v>116</v>
      </c>
      <c r="B33" s="5">
        <v>55204.14</v>
      </c>
      <c r="C33" s="3">
        <v>54020.04</v>
      </c>
      <c r="D33" s="15">
        <f t="shared" si="0"/>
        <v>97.85505217543468</v>
      </c>
      <c r="E33" s="21">
        <f t="shared" si="1"/>
        <v>54020.04</v>
      </c>
      <c r="F33" s="5">
        <v>158094.54</v>
      </c>
      <c r="G33" s="3">
        <v>154736.3</v>
      </c>
      <c r="H33" s="15">
        <f t="shared" si="2"/>
        <v>97.87580266845394</v>
      </c>
      <c r="I33" s="15">
        <f t="shared" si="29"/>
        <v>154736.3</v>
      </c>
      <c r="J33" s="15">
        <f t="shared" si="3"/>
        <v>13423.354929835696</v>
      </c>
      <c r="K33" s="15">
        <f t="shared" si="4"/>
        <v>12751.205146322543</v>
      </c>
      <c r="L33" s="15">
        <f t="shared" si="5"/>
        <v>50275.930884986956</v>
      </c>
      <c r="M33" s="15">
        <f t="shared" si="6"/>
        <v>48394.7844129469</v>
      </c>
      <c r="N33" s="15">
        <f t="shared" si="7"/>
        <v>2174.666426204076</v>
      </c>
      <c r="O33" s="15">
        <f t="shared" si="8"/>
        <v>19828.418613637965</v>
      </c>
      <c r="P33" s="6">
        <f t="shared" si="9"/>
        <v>7887.93958606583</v>
      </c>
      <c r="Q33" s="5">
        <v>173726.22</v>
      </c>
      <c r="R33" s="3">
        <v>172098.62</v>
      </c>
      <c r="S33" s="6">
        <f t="shared" si="10"/>
        <v>99.0631235745531</v>
      </c>
      <c r="T33" s="5">
        <v>46613.82</v>
      </c>
      <c r="U33" s="3">
        <v>46201.5</v>
      </c>
      <c r="V33" s="15">
        <f t="shared" si="11"/>
        <v>99.1154554593466</v>
      </c>
      <c r="W33" s="6">
        <f>U33</f>
        <v>46201.5</v>
      </c>
      <c r="X33" s="5">
        <v>0</v>
      </c>
      <c r="Y33" s="3">
        <v>0</v>
      </c>
      <c r="Z33" s="3">
        <v>0</v>
      </c>
      <c r="AA33" s="10">
        <f t="shared" si="13"/>
        <v>0</v>
      </c>
      <c r="AB33" s="13">
        <v>105.72</v>
      </c>
      <c r="AC33" s="3">
        <v>144.9</v>
      </c>
      <c r="AD33" s="15">
        <f>AC33/AB33*100</f>
        <v>137.0601589103292</v>
      </c>
      <c r="AE33" s="21">
        <f t="shared" si="14"/>
        <v>144.9</v>
      </c>
      <c r="AF33" s="5">
        <v>18539.7</v>
      </c>
      <c r="AG33" s="3">
        <v>18351.37</v>
      </c>
      <c r="AH33" s="15">
        <f t="shared" si="15"/>
        <v>98.98417989503605</v>
      </c>
      <c r="AI33" s="21">
        <f t="shared" si="16"/>
        <v>18539.7</v>
      </c>
      <c r="AJ33" s="5">
        <v>0</v>
      </c>
      <c r="AK33" s="3">
        <v>0</v>
      </c>
      <c r="AL33" s="3">
        <v>0</v>
      </c>
      <c r="AM33" s="3">
        <f t="shared" si="17"/>
        <v>0</v>
      </c>
      <c r="AN33" s="3"/>
      <c r="AO33" s="3"/>
      <c r="AP33" s="3"/>
      <c r="AQ33" s="3"/>
      <c r="AR33" s="10"/>
      <c r="AS33" s="5">
        <v>19250.1</v>
      </c>
      <c r="AT33" s="3">
        <v>19680.55</v>
      </c>
      <c r="AU33" s="15">
        <f t="shared" si="18"/>
        <v>102.23609228004011</v>
      </c>
      <c r="AV33" s="6">
        <f t="shared" si="19"/>
        <v>19680.55</v>
      </c>
      <c r="AW33" s="5">
        <v>108148.62000000001</v>
      </c>
      <c r="AX33" s="3">
        <v>108740.26000000001</v>
      </c>
      <c r="AY33" s="15">
        <f t="shared" si="20"/>
        <v>100.54706199672265</v>
      </c>
      <c r="AZ33" s="6">
        <f t="shared" si="21"/>
        <v>108148.62000000001</v>
      </c>
      <c r="BA33" s="5">
        <v>51619.56</v>
      </c>
      <c r="BB33" s="3">
        <v>51781.41</v>
      </c>
      <c r="BC33" s="15">
        <f t="shared" si="22"/>
        <v>100.3135439356709</v>
      </c>
      <c r="BD33" s="6">
        <f t="shared" si="23"/>
        <v>51619.56</v>
      </c>
      <c r="BE33" s="5">
        <v>82094.04000000001</v>
      </c>
      <c r="BF33" s="3">
        <v>76918.12</v>
      </c>
      <c r="BG33" s="15">
        <f t="shared" si="24"/>
        <v>93.69513304498108</v>
      </c>
      <c r="BH33" s="3">
        <v>2663.59</v>
      </c>
      <c r="BI33" s="3">
        <v>2565.67</v>
      </c>
      <c r="BJ33" s="15">
        <f t="shared" si="25"/>
        <v>96.32375853641139</v>
      </c>
      <c r="BK33" s="6">
        <v>101139.06085359999</v>
      </c>
      <c r="BL33" s="5">
        <v>226681.69</v>
      </c>
      <c r="BM33" s="3">
        <v>212116.25</v>
      </c>
      <c r="BN33" s="15">
        <f>BM33/BL33*100</f>
        <v>93.57449646682976</v>
      </c>
      <c r="BO33" s="3">
        <v>6430.66</v>
      </c>
      <c r="BP33" s="3">
        <v>6126.05</v>
      </c>
      <c r="BQ33" s="15">
        <f>BP33/BO33*100</f>
        <v>95.26316116852703</v>
      </c>
      <c r="BR33" s="6">
        <v>225840.88600000003</v>
      </c>
      <c r="BS33" s="5">
        <v>140783.29</v>
      </c>
      <c r="BT33" s="3">
        <v>132178.57</v>
      </c>
      <c r="BU33" s="15">
        <f t="shared" si="26"/>
        <v>93.88796781208906</v>
      </c>
      <c r="BV33" s="6">
        <v>151276.2861736</v>
      </c>
      <c r="BW33" s="5">
        <v>849114.1000000001</v>
      </c>
      <c r="BX33" s="3">
        <v>793030.6</v>
      </c>
      <c r="BY33" s="15">
        <f t="shared" si="27"/>
        <v>93.39505727204387</v>
      </c>
      <c r="BZ33" s="6">
        <v>852338.9495</v>
      </c>
      <c r="CA33" s="5">
        <v>40331.14</v>
      </c>
      <c r="CB33" s="3">
        <v>42553.08</v>
      </c>
      <c r="CC33" s="15">
        <f t="shared" si="28"/>
        <v>105.50924174223691</v>
      </c>
      <c r="CD33" s="6">
        <v>36503.2</v>
      </c>
    </row>
    <row r="34" spans="1:82" ht="15">
      <c r="A34" s="18" t="s">
        <v>118</v>
      </c>
      <c r="B34" s="5">
        <v>17328.66</v>
      </c>
      <c r="C34" s="3">
        <v>17714.54</v>
      </c>
      <c r="D34" s="15">
        <f t="shared" si="0"/>
        <v>102.22683115716968</v>
      </c>
      <c r="E34" s="21">
        <f>B34</f>
        <v>17328.66</v>
      </c>
      <c r="F34" s="5">
        <v>56829.26</v>
      </c>
      <c r="G34" s="3">
        <v>62159.32</v>
      </c>
      <c r="H34" s="15">
        <f t="shared" si="2"/>
        <v>109.37907690510133</v>
      </c>
      <c r="I34" s="15">
        <f>F34</f>
        <v>56829.26</v>
      </c>
      <c r="J34" s="15">
        <f t="shared" si="3"/>
        <v>4929.931292010437</v>
      </c>
      <c r="K34" s="15">
        <f t="shared" si="4"/>
        <v>4683.074059375222</v>
      </c>
      <c r="L34" s="15">
        <f t="shared" si="5"/>
        <v>18464.600407305552</v>
      </c>
      <c r="M34" s="15">
        <f t="shared" si="6"/>
        <v>17773.720749735563</v>
      </c>
      <c r="N34" s="15">
        <f t="shared" si="7"/>
        <v>798.6793257175095</v>
      </c>
      <c r="O34" s="15">
        <f t="shared" si="8"/>
        <v>7282.2883627388765</v>
      </c>
      <c r="P34" s="6">
        <f t="shared" si="9"/>
        <v>2896.9658031168474</v>
      </c>
      <c r="Q34" s="5">
        <v>53023.770000000004</v>
      </c>
      <c r="R34" s="3">
        <v>55881.880000000005</v>
      </c>
      <c r="S34" s="6">
        <f t="shared" si="10"/>
        <v>105.39024290426728</v>
      </c>
      <c r="T34" s="5">
        <v>14631.78</v>
      </c>
      <c r="U34" s="3">
        <v>15386.94</v>
      </c>
      <c r="V34" s="15">
        <f t="shared" si="11"/>
        <v>105.16109454898856</v>
      </c>
      <c r="W34" s="6">
        <f>T34</f>
        <v>14631.78</v>
      </c>
      <c r="X34" s="5">
        <v>0</v>
      </c>
      <c r="Y34" s="3">
        <v>0</v>
      </c>
      <c r="Z34" s="3">
        <v>0</v>
      </c>
      <c r="AA34" s="10">
        <f t="shared" si="13"/>
        <v>0</v>
      </c>
      <c r="AB34" s="13">
        <v>1132.44</v>
      </c>
      <c r="AC34" s="3">
        <v>975.55</v>
      </c>
      <c r="AD34" s="15">
        <f>AC34/AB34*100</f>
        <v>86.14584437144572</v>
      </c>
      <c r="AE34" s="21">
        <f t="shared" si="14"/>
        <v>975.55</v>
      </c>
      <c r="AF34" s="5">
        <v>6043.02</v>
      </c>
      <c r="AG34" s="3">
        <v>6356.25</v>
      </c>
      <c r="AH34" s="15">
        <f t="shared" si="15"/>
        <v>105.1833354845756</v>
      </c>
      <c r="AI34" s="21">
        <f t="shared" si="16"/>
        <v>6043.02</v>
      </c>
      <c r="AJ34" s="5">
        <v>0</v>
      </c>
      <c r="AK34" s="3">
        <v>0</v>
      </c>
      <c r="AL34" s="3">
        <v>0</v>
      </c>
      <c r="AM34" s="3">
        <f t="shared" si="17"/>
        <v>0</v>
      </c>
      <c r="AN34" s="3"/>
      <c r="AO34" s="3"/>
      <c r="AP34" s="3"/>
      <c r="AQ34" s="3"/>
      <c r="AR34" s="10"/>
      <c r="AS34" s="5">
        <v>6042.48</v>
      </c>
      <c r="AT34" s="3">
        <v>6516.6900000000005</v>
      </c>
      <c r="AU34" s="15">
        <f t="shared" si="18"/>
        <v>107.84793660880965</v>
      </c>
      <c r="AV34" s="6">
        <f t="shared" si="19"/>
        <v>6516.6900000000005</v>
      </c>
      <c r="AW34" s="5">
        <v>27240.84</v>
      </c>
      <c r="AX34" s="3">
        <v>27407.71</v>
      </c>
      <c r="AY34" s="15">
        <f t="shared" si="20"/>
        <v>100.61257288688601</v>
      </c>
      <c r="AZ34" s="6">
        <f t="shared" si="21"/>
        <v>27240.84</v>
      </c>
      <c r="BA34" s="5">
        <v>0</v>
      </c>
      <c r="BB34" s="3">
        <v>0</v>
      </c>
      <c r="BC34" s="15"/>
      <c r="BD34" s="6">
        <f t="shared" si="23"/>
        <v>0</v>
      </c>
      <c r="BE34" s="5">
        <v>76221.55</v>
      </c>
      <c r="BF34" s="3">
        <v>75965.55</v>
      </c>
      <c r="BG34" s="15">
        <f t="shared" si="24"/>
        <v>99.66413697963371</v>
      </c>
      <c r="BH34" s="3">
        <v>524.88</v>
      </c>
      <c r="BI34" s="3">
        <v>1152.18</v>
      </c>
      <c r="BJ34" s="15">
        <f t="shared" si="25"/>
        <v>219.51303155006858</v>
      </c>
      <c r="BK34" s="6">
        <v>88806.89439999999</v>
      </c>
      <c r="BL34" s="5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10">
        <v>0</v>
      </c>
      <c r="BS34" s="5">
        <v>76231.14</v>
      </c>
      <c r="BT34" s="3">
        <v>76333.55</v>
      </c>
      <c r="BU34" s="15">
        <f t="shared" si="26"/>
        <v>100.13434142530204</v>
      </c>
      <c r="BV34" s="6">
        <v>88806.89439999999</v>
      </c>
      <c r="BW34" s="5">
        <v>278916.79</v>
      </c>
      <c r="BX34" s="3">
        <v>283683.65</v>
      </c>
      <c r="BY34" s="15">
        <f t="shared" si="27"/>
        <v>101.70906168825478</v>
      </c>
      <c r="BZ34" s="6">
        <v>135707.7025</v>
      </c>
      <c r="CA34" s="5">
        <v>6720.17</v>
      </c>
      <c r="CB34" s="3">
        <v>6923.44</v>
      </c>
      <c r="CC34" s="15">
        <f t="shared" si="28"/>
        <v>103.02477467087886</v>
      </c>
      <c r="CD34" s="6">
        <v>6274.56</v>
      </c>
    </row>
    <row r="35" spans="1:82" ht="15">
      <c r="A35" s="18" t="s">
        <v>119</v>
      </c>
      <c r="B35" s="5">
        <v>12875.1</v>
      </c>
      <c r="C35" s="3">
        <v>11721.16</v>
      </c>
      <c r="D35" s="15">
        <f t="shared" si="0"/>
        <v>91.03742883550419</v>
      </c>
      <c r="E35" s="21">
        <f t="shared" si="1"/>
        <v>11721.16</v>
      </c>
      <c r="F35" s="5">
        <v>46545.9</v>
      </c>
      <c r="G35" s="3">
        <v>40017.15</v>
      </c>
      <c r="H35" s="15">
        <f t="shared" si="2"/>
        <v>85.97352290964403</v>
      </c>
      <c r="I35" s="15">
        <f t="shared" si="29"/>
        <v>40017.15</v>
      </c>
      <c r="J35" s="15">
        <f t="shared" si="3"/>
        <v>3471.4828242013964</v>
      </c>
      <c r="K35" s="15">
        <f t="shared" si="4"/>
        <v>3297.6547133488475</v>
      </c>
      <c r="L35" s="15">
        <f t="shared" si="5"/>
        <v>13002.116940977365</v>
      </c>
      <c r="M35" s="15">
        <f t="shared" si="6"/>
        <v>12515.623981383542</v>
      </c>
      <c r="N35" s="15">
        <f t="shared" si="7"/>
        <v>562.4016638459912</v>
      </c>
      <c r="O35" s="15">
        <f t="shared" si="8"/>
        <v>5127.929270150202</v>
      </c>
      <c r="P35" s="6">
        <f t="shared" si="9"/>
        <v>2039.9406060926558</v>
      </c>
      <c r="Q35" s="5">
        <v>40517.520000000004</v>
      </c>
      <c r="R35" s="3">
        <v>37343.89</v>
      </c>
      <c r="S35" s="6">
        <f t="shared" si="10"/>
        <v>92.16726492638246</v>
      </c>
      <c r="T35" s="5">
        <v>10871.58</v>
      </c>
      <c r="U35" s="3">
        <v>10023.81</v>
      </c>
      <c r="V35" s="15">
        <f t="shared" si="11"/>
        <v>92.20196144442666</v>
      </c>
      <c r="W35" s="6">
        <f>U35</f>
        <v>10023.81</v>
      </c>
      <c r="X35" s="5">
        <v>0</v>
      </c>
      <c r="Y35" s="3">
        <v>0</v>
      </c>
      <c r="Z35" s="3">
        <v>0</v>
      </c>
      <c r="AA35" s="10">
        <f t="shared" si="13"/>
        <v>0</v>
      </c>
      <c r="AB35" s="13">
        <v>0</v>
      </c>
      <c r="AC35" s="3">
        <v>0</v>
      </c>
      <c r="AD35" s="3">
        <v>0</v>
      </c>
      <c r="AE35" s="21">
        <f t="shared" si="14"/>
        <v>0</v>
      </c>
      <c r="AF35" s="5">
        <v>4489.860000000001</v>
      </c>
      <c r="AG35" s="3">
        <v>4137.21</v>
      </c>
      <c r="AH35" s="15">
        <f t="shared" si="15"/>
        <v>92.14563483048468</v>
      </c>
      <c r="AI35" s="21">
        <f t="shared" si="16"/>
        <v>4489.860000000001</v>
      </c>
      <c r="AJ35" s="5">
        <v>0</v>
      </c>
      <c r="AK35" s="3">
        <v>0</v>
      </c>
      <c r="AL35" s="3">
        <v>0</v>
      </c>
      <c r="AM35" s="3">
        <f t="shared" si="17"/>
        <v>0</v>
      </c>
      <c r="AN35" s="3"/>
      <c r="AO35" s="3"/>
      <c r="AP35" s="3"/>
      <c r="AQ35" s="3"/>
      <c r="AR35" s="10"/>
      <c r="AS35" s="5">
        <v>4489.74</v>
      </c>
      <c r="AT35" s="3">
        <v>4169.04</v>
      </c>
      <c r="AU35" s="15">
        <f t="shared" si="18"/>
        <v>92.85704740140855</v>
      </c>
      <c r="AV35" s="6">
        <f t="shared" si="19"/>
        <v>4169.04</v>
      </c>
      <c r="AW35" s="5">
        <v>18674.760000000002</v>
      </c>
      <c r="AX35" s="3">
        <v>19238.88</v>
      </c>
      <c r="AY35" s="15">
        <f t="shared" si="20"/>
        <v>103.0207617126003</v>
      </c>
      <c r="AZ35" s="6">
        <f t="shared" si="21"/>
        <v>18674.760000000002</v>
      </c>
      <c r="BA35" s="5">
        <v>0</v>
      </c>
      <c r="BB35" s="3">
        <v>0</v>
      </c>
      <c r="BC35" s="15"/>
      <c r="BD35" s="6">
        <f t="shared" si="23"/>
        <v>0</v>
      </c>
      <c r="BE35" s="5">
        <v>63335.62000000001</v>
      </c>
      <c r="BF35" s="3">
        <v>50666.3</v>
      </c>
      <c r="BG35" s="15">
        <f t="shared" si="24"/>
        <v>79.99653275676467</v>
      </c>
      <c r="BH35" s="3">
        <v>667.0799999999999</v>
      </c>
      <c r="BI35" s="3">
        <v>606.05</v>
      </c>
      <c r="BJ35" s="15">
        <f t="shared" si="25"/>
        <v>90.85117227319063</v>
      </c>
      <c r="BK35" s="6">
        <v>96848.49999999999</v>
      </c>
      <c r="BL35" s="5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10">
        <v>0</v>
      </c>
      <c r="BS35" s="5">
        <v>63335.62000000001</v>
      </c>
      <c r="BT35" s="3">
        <v>51567.72</v>
      </c>
      <c r="BU35" s="15">
        <f t="shared" si="26"/>
        <v>81.41977610703107</v>
      </c>
      <c r="BV35" s="6">
        <v>96848.49999999999</v>
      </c>
      <c r="BW35" s="5">
        <v>221054.51</v>
      </c>
      <c r="BX35" s="3">
        <v>200953.49</v>
      </c>
      <c r="BY35" s="15">
        <f t="shared" si="27"/>
        <v>90.90675869947191</v>
      </c>
      <c r="BZ35" s="6">
        <v>197306.85049999997</v>
      </c>
      <c r="CA35" s="5">
        <v>5318.09</v>
      </c>
      <c r="CB35" s="3">
        <v>4874.780000000001</v>
      </c>
      <c r="CC35" s="15">
        <f t="shared" si="28"/>
        <v>91.66411249151481</v>
      </c>
      <c r="CD35" s="6">
        <v>4961.889999999999</v>
      </c>
    </row>
    <row r="36" spans="1:82" ht="15">
      <c r="A36" s="18" t="s">
        <v>6</v>
      </c>
      <c r="B36" s="5">
        <v>17593.02</v>
      </c>
      <c r="C36" s="3">
        <v>15571.470000000001</v>
      </c>
      <c r="D36" s="15">
        <f t="shared" si="0"/>
        <v>88.50936337251933</v>
      </c>
      <c r="E36" s="21">
        <f t="shared" si="1"/>
        <v>15571.470000000001</v>
      </c>
      <c r="F36" s="5">
        <v>51801.420000000006</v>
      </c>
      <c r="G36" s="3">
        <v>47489.55</v>
      </c>
      <c r="H36" s="15">
        <f t="shared" si="2"/>
        <v>91.67615482355502</v>
      </c>
      <c r="I36" s="15">
        <f t="shared" si="29"/>
        <v>47489.55</v>
      </c>
      <c r="J36" s="15">
        <f t="shared" si="3"/>
        <v>4119.712602073197</v>
      </c>
      <c r="K36" s="15">
        <f t="shared" si="4"/>
        <v>3913.4255785910727</v>
      </c>
      <c r="L36" s="15">
        <f t="shared" si="5"/>
        <v>15430.001451237573</v>
      </c>
      <c r="M36" s="15">
        <f t="shared" si="6"/>
        <v>14852.665690712925</v>
      </c>
      <c r="N36" s="15">
        <f t="shared" si="7"/>
        <v>667.4188925322616</v>
      </c>
      <c r="O36" s="15">
        <f t="shared" si="8"/>
        <v>6085.467192722657</v>
      </c>
      <c r="P36" s="6">
        <f t="shared" si="9"/>
        <v>2420.85859213032</v>
      </c>
      <c r="Q36" s="5">
        <v>55364.340000000004</v>
      </c>
      <c r="R36" s="3">
        <v>49887.93</v>
      </c>
      <c r="S36" s="6">
        <f t="shared" si="10"/>
        <v>90.10841635608769</v>
      </c>
      <c r="T36" s="5">
        <v>14855.220000000001</v>
      </c>
      <c r="U36" s="3">
        <v>13414.92</v>
      </c>
      <c r="V36" s="15">
        <f t="shared" si="11"/>
        <v>90.30441824489976</v>
      </c>
      <c r="W36" s="6">
        <f>U36</f>
        <v>13414.92</v>
      </c>
      <c r="X36" s="5">
        <v>0</v>
      </c>
      <c r="Y36" s="3">
        <v>0</v>
      </c>
      <c r="Z36" s="3">
        <v>0</v>
      </c>
      <c r="AA36" s="10">
        <f t="shared" si="13"/>
        <v>0</v>
      </c>
      <c r="AB36" s="13">
        <v>1434.3600000000001</v>
      </c>
      <c r="AC36" s="3">
        <v>1458.13</v>
      </c>
      <c r="AD36" s="15">
        <f>AC36/AB36*100</f>
        <v>101.6571850860314</v>
      </c>
      <c r="AE36" s="21">
        <f t="shared" si="14"/>
        <v>1458.13</v>
      </c>
      <c r="AF36" s="5">
        <v>6135</v>
      </c>
      <c r="AG36" s="3">
        <v>5523.6900000000005</v>
      </c>
      <c r="AH36" s="15">
        <f t="shared" si="15"/>
        <v>90.0356968215159</v>
      </c>
      <c r="AI36" s="21">
        <f t="shared" si="16"/>
        <v>6135</v>
      </c>
      <c r="AJ36" s="5">
        <v>0</v>
      </c>
      <c r="AK36" s="3">
        <v>0</v>
      </c>
      <c r="AL36" s="3">
        <v>0</v>
      </c>
      <c r="AM36" s="3">
        <f t="shared" si="17"/>
        <v>0</v>
      </c>
      <c r="AN36" s="3"/>
      <c r="AO36" s="3"/>
      <c r="AP36" s="3"/>
      <c r="AQ36" s="3"/>
      <c r="AR36" s="10"/>
      <c r="AS36" s="5">
        <v>6134.64</v>
      </c>
      <c r="AT36" s="3">
        <v>5539.07</v>
      </c>
      <c r="AU36" s="15">
        <f t="shared" si="18"/>
        <v>90.29168785780419</v>
      </c>
      <c r="AV36" s="6">
        <f t="shared" si="19"/>
        <v>5539.07</v>
      </c>
      <c r="AW36" s="5">
        <v>33504.26</v>
      </c>
      <c r="AX36" s="3">
        <v>29710.57</v>
      </c>
      <c r="AY36" s="15">
        <f t="shared" si="20"/>
        <v>88.67699211980803</v>
      </c>
      <c r="AZ36" s="6">
        <f>AX36</f>
        <v>29710.57</v>
      </c>
      <c r="BA36" s="5">
        <v>0</v>
      </c>
      <c r="BB36" s="3">
        <v>0</v>
      </c>
      <c r="BC36" s="15"/>
      <c r="BD36" s="6">
        <f t="shared" si="23"/>
        <v>0</v>
      </c>
      <c r="BE36" s="5">
        <v>21213.1</v>
      </c>
      <c r="BF36" s="3">
        <v>19465.7</v>
      </c>
      <c r="BG36" s="15">
        <f t="shared" si="24"/>
        <v>91.76263723831029</v>
      </c>
      <c r="BH36" s="3">
        <v>612.97</v>
      </c>
      <c r="BI36" s="3">
        <v>518.3299999999999</v>
      </c>
      <c r="BJ36" s="15">
        <f t="shared" si="25"/>
        <v>84.56041894383084</v>
      </c>
      <c r="BK36" s="6">
        <v>30822.6856</v>
      </c>
      <c r="BL36" s="5">
        <v>70615.81</v>
      </c>
      <c r="BM36" s="3">
        <v>55079.15</v>
      </c>
      <c r="BN36" s="15">
        <f>BM36/BL36*100</f>
        <v>77.99832643709675</v>
      </c>
      <c r="BO36" s="3">
        <v>1650.44</v>
      </c>
      <c r="BP36" s="3">
        <v>1425.3000000000002</v>
      </c>
      <c r="BQ36" s="15">
        <f>BP36/BO36*100</f>
        <v>86.35878917137248</v>
      </c>
      <c r="BR36" s="6">
        <v>97162.59400000001</v>
      </c>
      <c r="BS36" s="5">
        <v>39261.11</v>
      </c>
      <c r="BT36" s="3">
        <v>33560.75</v>
      </c>
      <c r="BU36" s="15">
        <f t="shared" si="26"/>
        <v>85.48089954665062</v>
      </c>
      <c r="BV36" s="6">
        <v>47470.590048</v>
      </c>
      <c r="BW36" s="5">
        <v>277943.42</v>
      </c>
      <c r="BX36" s="3">
        <v>229063.55000000002</v>
      </c>
      <c r="BY36" s="15">
        <f t="shared" si="27"/>
        <v>82.41373370162893</v>
      </c>
      <c r="BZ36" s="6">
        <v>264469.1095</v>
      </c>
      <c r="CA36" s="5">
        <v>6285.860000000001</v>
      </c>
      <c r="CB36" s="3">
        <v>5480.610000000001</v>
      </c>
      <c r="CC36" s="15">
        <f t="shared" si="28"/>
        <v>87.18950151610122</v>
      </c>
      <c r="CD36" s="6">
        <v>6036.170000000001</v>
      </c>
    </row>
    <row r="37" spans="1:82" ht="15">
      <c r="A37" s="18" t="s">
        <v>120</v>
      </c>
      <c r="B37" s="5">
        <v>19833.18</v>
      </c>
      <c r="C37" s="3">
        <v>19065</v>
      </c>
      <c r="D37" s="15">
        <f t="shared" si="0"/>
        <v>96.12679358529495</v>
      </c>
      <c r="E37" s="21">
        <f t="shared" si="1"/>
        <v>19065</v>
      </c>
      <c r="F37" s="5">
        <v>62040.12</v>
      </c>
      <c r="G37" s="3">
        <v>61240.95</v>
      </c>
      <c r="H37" s="15">
        <f t="shared" si="2"/>
        <v>98.7118496869445</v>
      </c>
      <c r="I37" s="15">
        <f t="shared" si="29"/>
        <v>61240.95</v>
      </c>
      <c r="J37" s="15">
        <f t="shared" si="3"/>
        <v>5312.644855087794</v>
      </c>
      <c r="K37" s="15">
        <f t="shared" si="4"/>
        <v>5046.623945419928</v>
      </c>
      <c r="L37" s="15">
        <f t="shared" si="5"/>
        <v>19898.01856145547</v>
      </c>
      <c r="M37" s="15">
        <f t="shared" si="6"/>
        <v>19153.505496086313</v>
      </c>
      <c r="N37" s="15">
        <f t="shared" si="7"/>
        <v>860.681287285805</v>
      </c>
      <c r="O37" s="15">
        <f t="shared" si="8"/>
        <v>7847.61683520203</v>
      </c>
      <c r="P37" s="6">
        <f t="shared" si="9"/>
        <v>3121.8590194626595</v>
      </c>
      <c r="Q37" s="5">
        <v>62414.520000000004</v>
      </c>
      <c r="R37" s="3">
        <v>60882.649999999994</v>
      </c>
      <c r="S37" s="6">
        <f t="shared" si="10"/>
        <v>97.54565123628282</v>
      </c>
      <c r="T37" s="5">
        <v>16746.84</v>
      </c>
      <c r="U37" s="3">
        <v>16365.29</v>
      </c>
      <c r="V37" s="15">
        <f t="shared" si="11"/>
        <v>97.72165972804422</v>
      </c>
      <c r="W37" s="6">
        <f>U37</f>
        <v>16365.29</v>
      </c>
      <c r="X37" s="5">
        <v>0</v>
      </c>
      <c r="Y37" s="3">
        <v>0</v>
      </c>
      <c r="Z37" s="3">
        <v>0</v>
      </c>
      <c r="AA37" s="10">
        <f t="shared" si="13"/>
        <v>0</v>
      </c>
      <c r="AB37" s="13">
        <v>0</v>
      </c>
      <c r="AC37" s="3">
        <v>0.37</v>
      </c>
      <c r="AD37" s="3">
        <v>0</v>
      </c>
      <c r="AE37" s="21">
        <f t="shared" si="14"/>
        <v>0.37</v>
      </c>
      <c r="AF37" s="5">
        <v>6916.14</v>
      </c>
      <c r="AG37" s="3">
        <v>6743.110000000001</v>
      </c>
      <c r="AH37" s="15">
        <f t="shared" si="15"/>
        <v>97.49817094506473</v>
      </c>
      <c r="AI37" s="21">
        <f t="shared" si="16"/>
        <v>6916.14</v>
      </c>
      <c r="AJ37" s="5">
        <v>0</v>
      </c>
      <c r="AK37" s="3">
        <v>0</v>
      </c>
      <c r="AL37" s="3">
        <v>0</v>
      </c>
      <c r="AM37" s="3">
        <f t="shared" si="17"/>
        <v>0</v>
      </c>
      <c r="AN37" s="3"/>
      <c r="AO37" s="3"/>
      <c r="AP37" s="3"/>
      <c r="AQ37" s="3"/>
      <c r="AR37" s="10"/>
      <c r="AS37" s="5">
        <v>6915.66</v>
      </c>
      <c r="AT37" s="3">
        <v>6760.52</v>
      </c>
      <c r="AU37" s="15">
        <f t="shared" si="18"/>
        <v>97.7566855513429</v>
      </c>
      <c r="AV37" s="6">
        <f t="shared" si="19"/>
        <v>6760.52</v>
      </c>
      <c r="AW37" s="5">
        <v>35306.16</v>
      </c>
      <c r="AX37" s="3">
        <v>34070.48</v>
      </c>
      <c r="AY37" s="15">
        <f t="shared" si="20"/>
        <v>96.5001008322627</v>
      </c>
      <c r="AZ37" s="6">
        <f>AX37</f>
        <v>34070.48</v>
      </c>
      <c r="BA37" s="5">
        <v>16851.84</v>
      </c>
      <c r="BB37" s="3">
        <v>16257.54</v>
      </c>
      <c r="BC37" s="15">
        <f t="shared" si="22"/>
        <v>96.4733821351259</v>
      </c>
      <c r="BD37" s="6">
        <f>BB37</f>
        <v>16257.54</v>
      </c>
      <c r="BE37" s="5">
        <v>79214.38</v>
      </c>
      <c r="BF37" s="3">
        <v>74771.3</v>
      </c>
      <c r="BG37" s="15">
        <f t="shared" si="24"/>
        <v>94.39106889430934</v>
      </c>
      <c r="BH37" s="3">
        <v>909.44</v>
      </c>
      <c r="BI37" s="3">
        <v>881.76</v>
      </c>
      <c r="BJ37" s="15">
        <f t="shared" si="25"/>
        <v>96.9563687543983</v>
      </c>
      <c r="BK37" s="6">
        <v>95324.3648</v>
      </c>
      <c r="BL37" s="5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10">
        <v>0</v>
      </c>
      <c r="BS37" s="5">
        <v>79578.34</v>
      </c>
      <c r="BT37" s="3">
        <v>75134.54000000001</v>
      </c>
      <c r="BU37" s="15">
        <f t="shared" si="26"/>
        <v>94.41581716834004</v>
      </c>
      <c r="BV37" s="6">
        <v>95324.3648</v>
      </c>
      <c r="BW37" s="5">
        <v>315963.88</v>
      </c>
      <c r="BX37" s="3">
        <v>292455.47</v>
      </c>
      <c r="BY37" s="15">
        <f t="shared" si="27"/>
        <v>92.55977930135558</v>
      </c>
      <c r="BZ37" s="6">
        <v>321431.4845</v>
      </c>
      <c r="CA37" s="5">
        <v>7786.1900000000005</v>
      </c>
      <c r="CB37" s="3">
        <v>7986.8</v>
      </c>
      <c r="CC37" s="15">
        <f t="shared" si="28"/>
        <v>102.57648477625128</v>
      </c>
      <c r="CD37" s="6">
        <v>7216.150000000001</v>
      </c>
    </row>
    <row r="38" spans="1:82" ht="15">
      <c r="A38" s="18" t="s">
        <v>7</v>
      </c>
      <c r="B38" s="5">
        <v>12435.779999999999</v>
      </c>
      <c r="C38" s="3">
        <v>12530.94</v>
      </c>
      <c r="D38" s="15">
        <f t="shared" si="0"/>
        <v>100.76521134983089</v>
      </c>
      <c r="E38" s="21">
        <f>B38</f>
        <v>12435.779999999999</v>
      </c>
      <c r="F38" s="5">
        <v>35808</v>
      </c>
      <c r="G38" s="3">
        <v>36167.590000000004</v>
      </c>
      <c r="H38" s="15">
        <f t="shared" si="2"/>
        <v>101.0042169347632</v>
      </c>
      <c r="I38" s="15">
        <f>F38</f>
        <v>35808</v>
      </c>
      <c r="J38" s="15">
        <f t="shared" si="3"/>
        <v>3106.3395811296805</v>
      </c>
      <c r="K38" s="15">
        <f t="shared" si="4"/>
        <v>2950.79534588534</v>
      </c>
      <c r="L38" s="15">
        <f t="shared" si="5"/>
        <v>11634.506790776391</v>
      </c>
      <c r="M38" s="15">
        <f t="shared" si="6"/>
        <v>11199.184937592552</v>
      </c>
      <c r="N38" s="15">
        <f t="shared" si="7"/>
        <v>503.2462026655384</v>
      </c>
      <c r="O38" s="15">
        <f t="shared" si="8"/>
        <v>4588.5549397080595</v>
      </c>
      <c r="P38" s="6">
        <f t="shared" si="9"/>
        <v>1825.372202242438</v>
      </c>
      <c r="Q38" s="5">
        <v>39135.06</v>
      </c>
      <c r="R38" s="3">
        <v>39544.66</v>
      </c>
      <c r="S38" s="6">
        <f t="shared" si="10"/>
        <v>101.04663184367165</v>
      </c>
      <c r="T38" s="5">
        <v>10500.54</v>
      </c>
      <c r="U38" s="3">
        <v>10604.57</v>
      </c>
      <c r="V38" s="15">
        <f t="shared" si="11"/>
        <v>100.99071095391284</v>
      </c>
      <c r="W38" s="6">
        <f>T38</f>
        <v>10500.54</v>
      </c>
      <c r="X38" s="5">
        <v>0</v>
      </c>
      <c r="Y38" s="3">
        <v>0</v>
      </c>
      <c r="Z38" s="3">
        <v>0</v>
      </c>
      <c r="AA38" s="10">
        <f t="shared" si="13"/>
        <v>0</v>
      </c>
      <c r="AB38" s="13">
        <v>0</v>
      </c>
      <c r="AC38" s="3">
        <v>0</v>
      </c>
      <c r="AD38" s="3">
        <v>0</v>
      </c>
      <c r="AE38" s="21">
        <f t="shared" si="14"/>
        <v>0</v>
      </c>
      <c r="AF38" s="5">
        <v>4336.5</v>
      </c>
      <c r="AG38" s="3">
        <v>4381.66</v>
      </c>
      <c r="AH38" s="15">
        <f t="shared" si="15"/>
        <v>101.04139282831777</v>
      </c>
      <c r="AI38" s="21">
        <f t="shared" si="16"/>
        <v>4336.5</v>
      </c>
      <c r="AJ38" s="5">
        <v>0</v>
      </c>
      <c r="AK38" s="3">
        <v>0</v>
      </c>
      <c r="AL38" s="3">
        <v>0</v>
      </c>
      <c r="AM38" s="3">
        <f t="shared" si="17"/>
        <v>0</v>
      </c>
      <c r="AN38" s="3"/>
      <c r="AO38" s="3"/>
      <c r="AP38" s="3"/>
      <c r="AQ38" s="3"/>
      <c r="AR38" s="10"/>
      <c r="AS38" s="5">
        <v>4336.4400000000005</v>
      </c>
      <c r="AT38" s="3">
        <v>4401.74</v>
      </c>
      <c r="AU38" s="15">
        <f t="shared" si="18"/>
        <v>101.50584350296555</v>
      </c>
      <c r="AV38" s="6">
        <f t="shared" si="19"/>
        <v>4401.74</v>
      </c>
      <c r="AW38" s="5">
        <v>24230.88</v>
      </c>
      <c r="AX38" s="3">
        <v>24517.9</v>
      </c>
      <c r="AY38" s="15">
        <f t="shared" si="20"/>
        <v>101.18452156917124</v>
      </c>
      <c r="AZ38" s="6">
        <f t="shared" si="21"/>
        <v>24230.88</v>
      </c>
      <c r="BA38" s="5">
        <v>901.5</v>
      </c>
      <c r="BB38" s="3">
        <v>901.5</v>
      </c>
      <c r="BC38" s="15">
        <f t="shared" si="22"/>
        <v>100</v>
      </c>
      <c r="BD38" s="6">
        <f t="shared" si="23"/>
        <v>901.5</v>
      </c>
      <c r="BE38" s="5">
        <v>16326.62</v>
      </c>
      <c r="BF38" s="3">
        <v>16770.420000000002</v>
      </c>
      <c r="BG38" s="15">
        <f t="shared" si="24"/>
        <v>102.71826011752587</v>
      </c>
      <c r="BH38" s="3">
        <v>404.66</v>
      </c>
      <c r="BI38" s="3">
        <v>398.64</v>
      </c>
      <c r="BJ38" s="15">
        <f t="shared" si="25"/>
        <v>98.51233133989027</v>
      </c>
      <c r="BK38" s="6">
        <v>21913.78</v>
      </c>
      <c r="BL38" s="5">
        <v>41090.54</v>
      </c>
      <c r="BM38" s="3">
        <v>42443.61</v>
      </c>
      <c r="BN38" s="15">
        <f>BM38/BL38*100</f>
        <v>103.29289904683657</v>
      </c>
      <c r="BO38" s="3">
        <v>1066.4</v>
      </c>
      <c r="BP38" s="3">
        <v>1066.84</v>
      </c>
      <c r="BQ38" s="15">
        <f>BP38/BO38*100</f>
        <v>100.04126031507876</v>
      </c>
      <c r="BR38" s="6">
        <v>74269.52549999999</v>
      </c>
      <c r="BS38" s="5">
        <v>26571.45</v>
      </c>
      <c r="BT38" s="3">
        <v>27341.81</v>
      </c>
      <c r="BU38" s="15">
        <f t="shared" si="26"/>
        <v>102.89920196300916</v>
      </c>
      <c r="BV38" s="6">
        <v>32047.822016</v>
      </c>
      <c r="BW38" s="5">
        <v>216519.88</v>
      </c>
      <c r="BX38" s="3">
        <v>204802.48</v>
      </c>
      <c r="BY38" s="15">
        <f t="shared" si="27"/>
        <v>94.58830293089024</v>
      </c>
      <c r="BZ38" s="6">
        <v>217837.00199999998</v>
      </c>
      <c r="CA38" s="5">
        <v>2551.6000000000004</v>
      </c>
      <c r="CB38" s="3">
        <v>2714.94</v>
      </c>
      <c r="CC38" s="15">
        <f t="shared" si="28"/>
        <v>106.40147358520142</v>
      </c>
      <c r="CD38" s="6">
        <v>2268.95</v>
      </c>
    </row>
    <row r="39" spans="1:82" ht="15">
      <c r="A39" s="18" t="s">
        <v>121</v>
      </c>
      <c r="B39" s="5">
        <v>14859.3</v>
      </c>
      <c r="C39" s="3">
        <v>14427.810000000001</v>
      </c>
      <c r="D39" s="15">
        <f t="shared" si="0"/>
        <v>97.09616199955585</v>
      </c>
      <c r="E39" s="21">
        <f t="shared" si="1"/>
        <v>14427.810000000001</v>
      </c>
      <c r="F39" s="5">
        <v>48700.19</v>
      </c>
      <c r="G39" s="3">
        <v>47348.69</v>
      </c>
      <c r="H39" s="15">
        <f t="shared" si="2"/>
        <v>97.22485682294052</v>
      </c>
      <c r="I39" s="15">
        <f t="shared" si="29"/>
        <v>47348.69</v>
      </c>
      <c r="J39" s="15">
        <f t="shared" si="3"/>
        <v>4107.493014455963</v>
      </c>
      <c r="K39" s="15">
        <f t="shared" si="4"/>
        <v>3901.817864325507</v>
      </c>
      <c r="L39" s="15">
        <f t="shared" si="5"/>
        <v>15384.234119173545</v>
      </c>
      <c r="M39" s="15">
        <f t="shared" si="6"/>
        <v>14808.610809392852</v>
      </c>
      <c r="N39" s="15">
        <f t="shared" si="7"/>
        <v>665.4392438474016</v>
      </c>
      <c r="O39" s="15">
        <f t="shared" si="8"/>
        <v>6067.416928848459</v>
      </c>
      <c r="P39" s="6">
        <f t="shared" si="9"/>
        <v>2413.678019956271</v>
      </c>
      <c r="Q39" s="5">
        <v>46761.490000000005</v>
      </c>
      <c r="R39" s="3">
        <v>46443.56</v>
      </c>
      <c r="S39" s="6">
        <f t="shared" si="10"/>
        <v>99.32010293085185</v>
      </c>
      <c r="T39" s="5">
        <v>12546.96</v>
      </c>
      <c r="U39" s="3">
        <v>12914.11</v>
      </c>
      <c r="V39" s="15">
        <f t="shared" si="11"/>
        <v>102.92620682619535</v>
      </c>
      <c r="W39" s="6">
        <f>T39</f>
        <v>12546.96</v>
      </c>
      <c r="X39" s="5">
        <v>0</v>
      </c>
      <c r="Y39" s="3">
        <v>0</v>
      </c>
      <c r="Z39" s="3">
        <v>0</v>
      </c>
      <c r="AA39" s="10">
        <f t="shared" si="13"/>
        <v>0</v>
      </c>
      <c r="AB39" s="13">
        <v>1572.3600000000001</v>
      </c>
      <c r="AC39" s="3">
        <v>1697.38</v>
      </c>
      <c r="AD39" s="15">
        <f>AC39/AB39*100</f>
        <v>107.95110534483197</v>
      </c>
      <c r="AE39" s="21">
        <f t="shared" si="14"/>
        <v>1697.38</v>
      </c>
      <c r="AF39" s="5">
        <v>5181.83</v>
      </c>
      <c r="AG39" s="3">
        <v>5132.280000000001</v>
      </c>
      <c r="AH39" s="15">
        <f t="shared" si="15"/>
        <v>99.04377411069063</v>
      </c>
      <c r="AI39" s="21">
        <f t="shared" si="16"/>
        <v>5181.83</v>
      </c>
      <c r="AJ39" s="5">
        <v>0</v>
      </c>
      <c r="AK39" s="3">
        <v>0</v>
      </c>
      <c r="AL39" s="3">
        <v>0</v>
      </c>
      <c r="AM39" s="3">
        <f t="shared" si="17"/>
        <v>0</v>
      </c>
      <c r="AN39" s="3"/>
      <c r="AO39" s="3"/>
      <c r="AP39" s="3"/>
      <c r="AQ39" s="3"/>
      <c r="AR39" s="10"/>
      <c r="AS39" s="5">
        <v>3989.4300000000003</v>
      </c>
      <c r="AT39" s="3">
        <v>5102.17</v>
      </c>
      <c r="AU39" s="15">
        <f t="shared" si="18"/>
        <v>127.89220515211446</v>
      </c>
      <c r="AV39" s="6">
        <f t="shared" si="19"/>
        <v>5102.17</v>
      </c>
      <c r="AW39" s="5">
        <v>24947.87</v>
      </c>
      <c r="AX39" s="3">
        <v>26178.01</v>
      </c>
      <c r="AY39" s="15">
        <f t="shared" si="20"/>
        <v>104.93084179130324</v>
      </c>
      <c r="AZ39" s="6">
        <f t="shared" si="21"/>
        <v>24947.87</v>
      </c>
      <c r="BA39" s="5">
        <v>11910.61</v>
      </c>
      <c r="BB39" s="3">
        <v>12572.27</v>
      </c>
      <c r="BC39" s="15">
        <f t="shared" si="22"/>
        <v>105.55521505615582</v>
      </c>
      <c r="BD39" s="6">
        <f t="shared" si="23"/>
        <v>11910.61</v>
      </c>
      <c r="BE39" s="5">
        <v>60907.48</v>
      </c>
      <c r="BF39" s="3">
        <v>58481.56000000001</v>
      </c>
      <c r="BG39" s="15">
        <f t="shared" si="24"/>
        <v>96.01704092830636</v>
      </c>
      <c r="BH39" s="3">
        <v>1029.94</v>
      </c>
      <c r="BI39" s="3">
        <v>999.12</v>
      </c>
      <c r="BJ39" s="15">
        <f t="shared" si="25"/>
        <v>97.00759267530147</v>
      </c>
      <c r="BK39" s="6">
        <v>158305.1189664</v>
      </c>
      <c r="BL39" s="5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10">
        <v>0</v>
      </c>
      <c r="BS39" s="5">
        <v>60907.48</v>
      </c>
      <c r="BT39" s="3">
        <v>58528.64</v>
      </c>
      <c r="BU39" s="15">
        <f t="shared" si="26"/>
        <v>96.09433849504198</v>
      </c>
      <c r="BV39" s="6">
        <v>158305.1189664</v>
      </c>
      <c r="BW39" s="5">
        <v>233798.62</v>
      </c>
      <c r="BX39" s="3">
        <v>261693.97999999998</v>
      </c>
      <c r="BY39" s="15">
        <f t="shared" si="27"/>
        <v>111.93136212694496</v>
      </c>
      <c r="BZ39" s="6">
        <v>217367.79400000002</v>
      </c>
      <c r="CA39" s="5">
        <v>3142.97</v>
      </c>
      <c r="CB39" s="3">
        <v>3060.7</v>
      </c>
      <c r="CC39" s="15">
        <f t="shared" si="28"/>
        <v>97.38241217701729</v>
      </c>
      <c r="CD39" s="6">
        <v>3469.79</v>
      </c>
    </row>
    <row r="40" spans="1:82" ht="15">
      <c r="A40" s="18" t="s">
        <v>8</v>
      </c>
      <c r="B40" s="5">
        <v>64352.96000000001</v>
      </c>
      <c r="C40" s="3">
        <v>61231.22</v>
      </c>
      <c r="D40" s="15">
        <f t="shared" si="0"/>
        <v>95.14903432569379</v>
      </c>
      <c r="E40" s="21">
        <f t="shared" si="1"/>
        <v>61231.22</v>
      </c>
      <c r="F40" s="5">
        <v>196804.02000000002</v>
      </c>
      <c r="G40" s="3">
        <v>194031.72</v>
      </c>
      <c r="H40" s="15">
        <f t="shared" si="2"/>
        <v>98.59133975007217</v>
      </c>
      <c r="I40" s="15">
        <f t="shared" si="29"/>
        <v>194031.72</v>
      </c>
      <c r="J40" s="15">
        <f t="shared" si="3"/>
        <v>16832.227765601863</v>
      </c>
      <c r="K40" s="15">
        <f t="shared" si="4"/>
        <v>15989.384951131799</v>
      </c>
      <c r="L40" s="15">
        <f t="shared" si="5"/>
        <v>63043.547921303165</v>
      </c>
      <c r="M40" s="15">
        <f t="shared" si="6"/>
        <v>60684.68264184472</v>
      </c>
      <c r="N40" s="15">
        <f t="shared" si="7"/>
        <v>2726.924885127988</v>
      </c>
      <c r="O40" s="15">
        <f t="shared" si="8"/>
        <v>24863.863026866937</v>
      </c>
      <c r="P40" s="6">
        <f t="shared" si="9"/>
        <v>9891.088808123532</v>
      </c>
      <c r="Q40" s="5">
        <v>202488.7</v>
      </c>
      <c r="R40" s="3">
        <v>200525.75000000003</v>
      </c>
      <c r="S40" s="6">
        <f t="shared" si="10"/>
        <v>99.03058787971872</v>
      </c>
      <c r="T40" s="5">
        <v>54329.8</v>
      </c>
      <c r="U40" s="3">
        <v>53902.56</v>
      </c>
      <c r="V40" s="15">
        <f t="shared" si="11"/>
        <v>99.2136175726765</v>
      </c>
      <c r="W40" s="6">
        <f>U40</f>
        <v>53902.56</v>
      </c>
      <c r="X40" s="5">
        <v>0</v>
      </c>
      <c r="Y40" s="3">
        <v>0</v>
      </c>
      <c r="Z40" s="3">
        <v>0</v>
      </c>
      <c r="AA40" s="10">
        <f t="shared" si="13"/>
        <v>0</v>
      </c>
      <c r="AB40" s="13">
        <v>0</v>
      </c>
      <c r="AC40" s="3">
        <v>266.92</v>
      </c>
      <c r="AD40" s="3">
        <v>0</v>
      </c>
      <c r="AE40" s="21">
        <f t="shared" si="14"/>
        <v>266.92</v>
      </c>
      <c r="AF40" s="5">
        <v>22438.18</v>
      </c>
      <c r="AG40" s="3">
        <v>21975.58</v>
      </c>
      <c r="AH40" s="15">
        <f t="shared" si="15"/>
        <v>97.93833546214533</v>
      </c>
      <c r="AI40" s="21">
        <f t="shared" si="16"/>
        <v>22438.18</v>
      </c>
      <c r="AJ40" s="5">
        <v>0</v>
      </c>
      <c r="AK40" s="3">
        <v>0</v>
      </c>
      <c r="AL40" s="3">
        <v>0</v>
      </c>
      <c r="AM40" s="3">
        <f t="shared" si="17"/>
        <v>0</v>
      </c>
      <c r="AN40" s="3"/>
      <c r="AO40" s="3"/>
      <c r="AP40" s="3"/>
      <c r="AQ40" s="3"/>
      <c r="AR40" s="10"/>
      <c r="AS40" s="5">
        <v>22436.14</v>
      </c>
      <c r="AT40" s="3">
        <v>21874.96</v>
      </c>
      <c r="AU40" s="15">
        <f t="shared" si="18"/>
        <v>97.49876761332385</v>
      </c>
      <c r="AV40" s="6">
        <f t="shared" si="19"/>
        <v>21874.96</v>
      </c>
      <c r="AW40" s="5">
        <v>117556.65</v>
      </c>
      <c r="AX40" s="3">
        <v>116245.76000000001</v>
      </c>
      <c r="AY40" s="15">
        <f t="shared" si="20"/>
        <v>98.88488656320166</v>
      </c>
      <c r="AZ40" s="6">
        <f>AX40</f>
        <v>116245.76000000001</v>
      </c>
      <c r="BA40" s="5">
        <v>56122.310000000005</v>
      </c>
      <c r="BB40" s="3">
        <v>55609.380000000005</v>
      </c>
      <c r="BC40" s="15">
        <f t="shared" si="22"/>
        <v>99.0860497367268</v>
      </c>
      <c r="BD40" s="6">
        <f>BB40</f>
        <v>55609.380000000005</v>
      </c>
      <c r="BE40" s="5">
        <v>125762.43000000001</v>
      </c>
      <c r="BF40" s="3">
        <v>119839.4</v>
      </c>
      <c r="BG40" s="15">
        <f t="shared" si="24"/>
        <v>95.29030251721439</v>
      </c>
      <c r="BH40" s="3">
        <v>1985.8400000000001</v>
      </c>
      <c r="BI40" s="3">
        <v>1645.3700000000001</v>
      </c>
      <c r="BJ40" s="15">
        <f t="shared" si="25"/>
        <v>82.85511420859687</v>
      </c>
      <c r="BK40" s="6">
        <v>135812.24159999998</v>
      </c>
      <c r="BL40" s="5">
        <v>353149.45999999996</v>
      </c>
      <c r="BM40" s="3">
        <v>335069.85</v>
      </c>
      <c r="BN40" s="15">
        <f>BM40/BL40*100</f>
        <v>94.88046505861853</v>
      </c>
      <c r="BO40" s="3">
        <v>6411.46</v>
      </c>
      <c r="BP40" s="3">
        <v>5447.5599999999995</v>
      </c>
      <c r="BQ40" s="15">
        <f>BP40/BO40*100</f>
        <v>84.9659827870719</v>
      </c>
      <c r="BR40" s="6">
        <v>367065.95949999994</v>
      </c>
      <c r="BS40" s="5">
        <v>217727.03</v>
      </c>
      <c r="BT40" s="3">
        <v>208151.65</v>
      </c>
      <c r="BU40" s="15">
        <f t="shared" si="26"/>
        <v>95.60211701780895</v>
      </c>
      <c r="BV40" s="6">
        <v>222901.76635999998</v>
      </c>
      <c r="BW40" s="5">
        <v>831473.47</v>
      </c>
      <c r="BX40" s="3">
        <v>774056.9299999999</v>
      </c>
      <c r="BY40" s="15">
        <f t="shared" si="27"/>
        <v>93.09460348746906</v>
      </c>
      <c r="BZ40" s="6">
        <v>786214.482</v>
      </c>
      <c r="CA40" s="5">
        <v>7959.610000000001</v>
      </c>
      <c r="CB40" s="3">
        <v>7717.82</v>
      </c>
      <c r="CC40" s="15">
        <f t="shared" si="28"/>
        <v>96.96228835332383</v>
      </c>
      <c r="CD40" s="6">
        <v>9497.030000000002</v>
      </c>
    </row>
    <row r="41" spans="1:82" ht="15">
      <c r="A41" s="18" t="s">
        <v>122</v>
      </c>
      <c r="B41" s="5">
        <v>14480.220000000001</v>
      </c>
      <c r="C41" s="3">
        <v>14044.230000000001</v>
      </c>
      <c r="D41" s="15">
        <f t="shared" si="0"/>
        <v>96.98906508326532</v>
      </c>
      <c r="E41" s="21">
        <f t="shared" si="1"/>
        <v>14044.230000000001</v>
      </c>
      <c r="F41" s="5">
        <v>39069.86</v>
      </c>
      <c r="G41" s="3">
        <v>38254.81</v>
      </c>
      <c r="H41" s="15">
        <f t="shared" si="2"/>
        <v>97.91386506120062</v>
      </c>
      <c r="I41" s="15">
        <f t="shared" si="29"/>
        <v>38254.81</v>
      </c>
      <c r="J41" s="15">
        <f t="shared" si="3"/>
        <v>3318.6000466821806</v>
      </c>
      <c r="K41" s="15">
        <f t="shared" si="4"/>
        <v>3152.4272594316344</v>
      </c>
      <c r="L41" s="15">
        <f t="shared" si="5"/>
        <v>12429.508677526268</v>
      </c>
      <c r="M41" s="15">
        <f t="shared" si="6"/>
        <v>11964.440682039349</v>
      </c>
      <c r="N41" s="15">
        <f t="shared" si="7"/>
        <v>537.6337093999014</v>
      </c>
      <c r="O41" s="15">
        <f t="shared" si="8"/>
        <v>4902.097223891122</v>
      </c>
      <c r="P41" s="6">
        <f t="shared" si="9"/>
        <v>1950.1024010295441</v>
      </c>
      <c r="Q41" s="5">
        <v>45650.52</v>
      </c>
      <c r="R41" s="3">
        <v>44874.03</v>
      </c>
      <c r="S41" s="6">
        <f t="shared" si="10"/>
        <v>98.29905552006856</v>
      </c>
      <c r="T41" s="5">
        <v>12251.52</v>
      </c>
      <c r="U41" s="3">
        <v>12016.9</v>
      </c>
      <c r="V41" s="15">
        <f t="shared" si="11"/>
        <v>98.08497231363944</v>
      </c>
      <c r="W41" s="6">
        <f>U41</f>
        <v>12016.9</v>
      </c>
      <c r="X41" s="5">
        <v>0</v>
      </c>
      <c r="Y41" s="3">
        <v>0</v>
      </c>
      <c r="Z41" s="3">
        <v>0</v>
      </c>
      <c r="AA41" s="10">
        <f t="shared" si="13"/>
        <v>0</v>
      </c>
      <c r="AB41" s="13">
        <v>26.55</v>
      </c>
      <c r="AC41" s="3">
        <v>24.22</v>
      </c>
      <c r="AD41" s="15">
        <f>AC41/AB41*100</f>
        <v>91.22410546139359</v>
      </c>
      <c r="AE41" s="21">
        <f t="shared" si="14"/>
        <v>24.22</v>
      </c>
      <c r="AF41" s="5">
        <v>5058.66</v>
      </c>
      <c r="AG41" s="3">
        <v>4970.49</v>
      </c>
      <c r="AH41" s="15">
        <f t="shared" si="15"/>
        <v>98.25704830923604</v>
      </c>
      <c r="AI41" s="21">
        <f t="shared" si="16"/>
        <v>5058.66</v>
      </c>
      <c r="AJ41" s="5">
        <v>0</v>
      </c>
      <c r="AK41" s="3">
        <v>0</v>
      </c>
      <c r="AL41" s="3">
        <v>0</v>
      </c>
      <c r="AM41" s="3">
        <f t="shared" si="17"/>
        <v>0</v>
      </c>
      <c r="AN41" s="3"/>
      <c r="AO41" s="3"/>
      <c r="AP41" s="3"/>
      <c r="AQ41" s="3"/>
      <c r="AR41" s="10"/>
      <c r="AS41" s="5">
        <v>5059.860000000001</v>
      </c>
      <c r="AT41" s="3">
        <v>5071.42</v>
      </c>
      <c r="AU41" s="15">
        <f t="shared" si="18"/>
        <v>100.22846481918471</v>
      </c>
      <c r="AV41" s="6">
        <f t="shared" si="19"/>
        <v>5071.42</v>
      </c>
      <c r="AW41" s="5">
        <v>30104.52</v>
      </c>
      <c r="AX41" s="3">
        <v>29808.4</v>
      </c>
      <c r="AY41" s="15">
        <f t="shared" si="20"/>
        <v>99.01636033392992</v>
      </c>
      <c r="AZ41" s="6">
        <f>AX41</f>
        <v>29808.4</v>
      </c>
      <c r="BA41" s="5">
        <v>13930.66</v>
      </c>
      <c r="BB41" s="3">
        <v>13645.46</v>
      </c>
      <c r="BC41" s="15">
        <f t="shared" si="22"/>
        <v>97.95271724383483</v>
      </c>
      <c r="BD41" s="6">
        <f>BB41</f>
        <v>13645.46</v>
      </c>
      <c r="BE41" s="5">
        <v>52004.380000000005</v>
      </c>
      <c r="BF41" s="3">
        <v>51059.740000000005</v>
      </c>
      <c r="BG41" s="15">
        <f t="shared" si="24"/>
        <v>98.18353761740838</v>
      </c>
      <c r="BH41" s="3">
        <v>945.99</v>
      </c>
      <c r="BI41" s="3">
        <v>1446.68</v>
      </c>
      <c r="BJ41" s="15">
        <f t="shared" si="25"/>
        <v>152.9276207993742</v>
      </c>
      <c r="BK41" s="6">
        <v>65826.91359999999</v>
      </c>
      <c r="BL41" s="5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10">
        <v>0</v>
      </c>
      <c r="BS41" s="5">
        <v>51979.96000000001</v>
      </c>
      <c r="BT41" s="3">
        <v>51633.41</v>
      </c>
      <c r="BU41" s="15">
        <f t="shared" si="26"/>
        <v>99.33330075667622</v>
      </c>
      <c r="BV41" s="6">
        <v>65826.91359999999</v>
      </c>
      <c r="BW41" s="5">
        <v>274800.63</v>
      </c>
      <c r="BX41" s="3">
        <v>257044.39</v>
      </c>
      <c r="BY41" s="15">
        <f t="shared" si="27"/>
        <v>93.53850098524155</v>
      </c>
      <c r="BZ41" s="6">
        <v>285229.13</v>
      </c>
      <c r="CA41" s="5">
        <v>4916.04</v>
      </c>
      <c r="CB41" s="3">
        <v>4810.04</v>
      </c>
      <c r="CC41" s="15">
        <f t="shared" si="28"/>
        <v>97.84379297157875</v>
      </c>
      <c r="CD41" s="6">
        <v>5140.57</v>
      </c>
    </row>
    <row r="42" spans="1:82" ht="15">
      <c r="A42" s="18" t="s">
        <v>123</v>
      </c>
      <c r="B42" s="5">
        <v>26123.100000000002</v>
      </c>
      <c r="C42" s="3">
        <v>26370.399999999998</v>
      </c>
      <c r="D42" s="15">
        <f t="shared" si="0"/>
        <v>100.94667171966572</v>
      </c>
      <c r="E42" s="21">
        <f>B42</f>
        <v>26123.100000000002</v>
      </c>
      <c r="F42" s="5">
        <v>74883.95999999999</v>
      </c>
      <c r="G42" s="3">
        <v>85499.72</v>
      </c>
      <c r="H42" s="15">
        <f t="shared" si="2"/>
        <v>114.17628020740358</v>
      </c>
      <c r="I42" s="15">
        <f>F42</f>
        <v>74883.95999999999</v>
      </c>
      <c r="J42" s="15">
        <f t="shared" si="3"/>
        <v>6496.17428897821</v>
      </c>
      <c r="K42" s="15">
        <f t="shared" si="4"/>
        <v>6170.890321980114</v>
      </c>
      <c r="L42" s="15">
        <f t="shared" si="5"/>
        <v>24330.818284747198</v>
      </c>
      <c r="M42" s="15">
        <f t="shared" si="6"/>
        <v>23420.445623862914</v>
      </c>
      <c r="N42" s="15">
        <f t="shared" si="7"/>
        <v>1052.4203672519568</v>
      </c>
      <c r="O42" s="15">
        <f t="shared" si="8"/>
        <v>9595.877026443832</v>
      </c>
      <c r="P42" s="6">
        <f t="shared" si="9"/>
        <v>3817.3340867357747</v>
      </c>
      <c r="Q42" s="5">
        <v>82177.22</v>
      </c>
      <c r="R42" s="3">
        <v>87537.43000000001</v>
      </c>
      <c r="S42" s="6">
        <f t="shared" si="10"/>
        <v>106.52274438098539</v>
      </c>
      <c r="T42" s="5">
        <v>22057.56</v>
      </c>
      <c r="U42" s="3">
        <v>23473.04</v>
      </c>
      <c r="V42" s="15">
        <f t="shared" si="11"/>
        <v>106.41721024446946</v>
      </c>
      <c r="W42" s="6">
        <f>T42</f>
        <v>22057.56</v>
      </c>
      <c r="X42" s="5">
        <v>0</v>
      </c>
      <c r="Y42" s="3">
        <v>0</v>
      </c>
      <c r="Z42" s="3">
        <v>0</v>
      </c>
      <c r="AA42" s="10">
        <f t="shared" si="13"/>
        <v>0</v>
      </c>
      <c r="AB42" s="13">
        <v>0</v>
      </c>
      <c r="AC42" s="3">
        <v>570.77</v>
      </c>
      <c r="AD42" s="3">
        <v>0</v>
      </c>
      <c r="AE42" s="21">
        <f t="shared" si="14"/>
        <v>570.77</v>
      </c>
      <c r="AF42" s="5">
        <v>9109.5</v>
      </c>
      <c r="AG42" s="3">
        <v>9560.36</v>
      </c>
      <c r="AH42" s="15">
        <f t="shared" si="15"/>
        <v>104.94933860255777</v>
      </c>
      <c r="AI42" s="21">
        <f t="shared" si="16"/>
        <v>9109.5</v>
      </c>
      <c r="AJ42" s="5">
        <v>0</v>
      </c>
      <c r="AK42" s="3">
        <v>0</v>
      </c>
      <c r="AL42" s="3">
        <v>0</v>
      </c>
      <c r="AM42" s="3">
        <f t="shared" si="17"/>
        <v>0</v>
      </c>
      <c r="AN42" s="3"/>
      <c r="AO42" s="3"/>
      <c r="AP42" s="3"/>
      <c r="AQ42" s="3"/>
      <c r="AR42" s="10"/>
      <c r="AS42" s="5">
        <v>9109.08</v>
      </c>
      <c r="AT42" s="3">
        <v>9572.119999999999</v>
      </c>
      <c r="AU42" s="15">
        <f t="shared" si="18"/>
        <v>105.08327954085372</v>
      </c>
      <c r="AV42" s="6">
        <f t="shared" si="19"/>
        <v>9572.119999999999</v>
      </c>
      <c r="AW42" s="5">
        <v>51127.02</v>
      </c>
      <c r="AX42" s="3">
        <v>50306.33</v>
      </c>
      <c r="AY42" s="15">
        <f t="shared" si="20"/>
        <v>98.39480180929772</v>
      </c>
      <c r="AZ42" s="6">
        <f>AX42</f>
        <v>50306.33</v>
      </c>
      <c r="BA42" s="5">
        <v>24403.32</v>
      </c>
      <c r="BB42" s="3">
        <v>23962.5</v>
      </c>
      <c r="BC42" s="15">
        <f t="shared" si="22"/>
        <v>98.1936064437134</v>
      </c>
      <c r="BD42" s="6">
        <f>BB42</f>
        <v>23962.5</v>
      </c>
      <c r="BE42" s="5">
        <v>116770.47</v>
      </c>
      <c r="BF42" s="3">
        <v>138498.98</v>
      </c>
      <c r="BG42" s="15">
        <f t="shared" si="24"/>
        <v>118.6078809137276</v>
      </c>
      <c r="BH42" s="3">
        <v>1716.3</v>
      </c>
      <c r="BI42" s="3">
        <v>1800.56</v>
      </c>
      <c r="BJ42" s="15">
        <f t="shared" si="25"/>
        <v>104.90939812387113</v>
      </c>
      <c r="BK42" s="6">
        <v>144550</v>
      </c>
      <c r="BL42" s="5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10">
        <v>0</v>
      </c>
      <c r="BS42" s="5">
        <v>116770.47</v>
      </c>
      <c r="BT42" s="3">
        <v>139076.61000000002</v>
      </c>
      <c r="BU42" s="15">
        <f t="shared" si="26"/>
        <v>119.10255221204471</v>
      </c>
      <c r="BV42" s="6">
        <v>144550</v>
      </c>
      <c r="BW42" s="5">
        <v>384670.18000000005</v>
      </c>
      <c r="BX42" s="3">
        <v>392227.76</v>
      </c>
      <c r="BY42" s="15">
        <f t="shared" si="27"/>
        <v>101.96469089441764</v>
      </c>
      <c r="BZ42" s="6">
        <v>369686.36050000007</v>
      </c>
      <c r="CA42" s="5">
        <v>4790.67</v>
      </c>
      <c r="CB42" s="3">
        <v>4879.8099999999995</v>
      </c>
      <c r="CC42" s="15">
        <f t="shared" si="28"/>
        <v>101.86070006909263</v>
      </c>
      <c r="CD42" s="6">
        <v>4867.97</v>
      </c>
    </row>
    <row r="43" spans="1:82" ht="15">
      <c r="A43" s="18" t="s">
        <v>124</v>
      </c>
      <c r="B43" s="5">
        <v>20080.86</v>
      </c>
      <c r="C43" s="3">
        <v>18502.54</v>
      </c>
      <c r="D43" s="15">
        <f t="shared" si="0"/>
        <v>92.14017726332439</v>
      </c>
      <c r="E43" s="21">
        <f t="shared" si="1"/>
        <v>18502.54</v>
      </c>
      <c r="F43" s="5">
        <v>56352.6</v>
      </c>
      <c r="G43" s="3">
        <v>52284.280000000006</v>
      </c>
      <c r="H43" s="15">
        <f t="shared" si="2"/>
        <v>92.78059929799159</v>
      </c>
      <c r="I43" s="15">
        <f t="shared" si="29"/>
        <v>52284.280000000006</v>
      </c>
      <c r="J43" s="15">
        <f t="shared" si="3"/>
        <v>4535.654837881673</v>
      </c>
      <c r="K43" s="15">
        <f t="shared" si="4"/>
        <v>4308.540272759326</v>
      </c>
      <c r="L43" s="15">
        <f t="shared" si="5"/>
        <v>16987.874517170865</v>
      </c>
      <c r="M43" s="15">
        <f t="shared" si="6"/>
        <v>16352.248688808972</v>
      </c>
      <c r="N43" s="15">
        <f t="shared" si="7"/>
        <v>734.8041043649956</v>
      </c>
      <c r="O43" s="15">
        <f t="shared" si="8"/>
        <v>6699.879671109232</v>
      </c>
      <c r="P43" s="6">
        <f t="shared" si="9"/>
        <v>2665.277907904944</v>
      </c>
      <c r="Q43" s="5">
        <v>63193.98</v>
      </c>
      <c r="R43" s="3">
        <v>58874.03</v>
      </c>
      <c r="S43" s="6">
        <f t="shared" si="10"/>
        <v>93.1639849238804</v>
      </c>
      <c r="T43" s="5">
        <v>16956.06</v>
      </c>
      <c r="U43" s="3">
        <v>15909.62</v>
      </c>
      <c r="V43" s="15">
        <f t="shared" si="11"/>
        <v>93.82851912531567</v>
      </c>
      <c r="W43" s="6">
        <f>U43</f>
        <v>15909.62</v>
      </c>
      <c r="X43" s="5">
        <v>0</v>
      </c>
      <c r="Y43" s="3">
        <v>0</v>
      </c>
      <c r="Z43" s="3">
        <v>0</v>
      </c>
      <c r="AA43" s="10">
        <f t="shared" si="13"/>
        <v>0</v>
      </c>
      <c r="AB43" s="13">
        <v>0</v>
      </c>
      <c r="AC43" s="3">
        <v>75.09</v>
      </c>
      <c r="AD43" s="3">
        <v>0</v>
      </c>
      <c r="AE43" s="21">
        <f t="shared" si="14"/>
        <v>75.09</v>
      </c>
      <c r="AF43" s="5">
        <v>7002.66</v>
      </c>
      <c r="AG43" s="3">
        <v>6533.280000000001</v>
      </c>
      <c r="AH43" s="15">
        <f t="shared" si="15"/>
        <v>93.29711852353249</v>
      </c>
      <c r="AI43" s="21">
        <f t="shared" si="16"/>
        <v>7002.66</v>
      </c>
      <c r="AJ43" s="5">
        <v>0</v>
      </c>
      <c r="AK43" s="3">
        <v>0</v>
      </c>
      <c r="AL43" s="3">
        <v>0</v>
      </c>
      <c r="AM43" s="3">
        <f t="shared" si="17"/>
        <v>0</v>
      </c>
      <c r="AN43" s="3"/>
      <c r="AO43" s="3"/>
      <c r="AP43" s="3"/>
      <c r="AQ43" s="3"/>
      <c r="AR43" s="10"/>
      <c r="AS43" s="5">
        <v>7002.240000000001</v>
      </c>
      <c r="AT43" s="3">
        <v>6542.62</v>
      </c>
      <c r="AU43" s="15">
        <f t="shared" si="18"/>
        <v>93.43610044785667</v>
      </c>
      <c r="AV43" s="6">
        <f t="shared" si="19"/>
        <v>6542.62</v>
      </c>
      <c r="AW43" s="5">
        <v>40121.880000000005</v>
      </c>
      <c r="AX43" s="3">
        <v>37574.19</v>
      </c>
      <c r="AY43" s="15">
        <f t="shared" si="20"/>
        <v>93.6501230749905</v>
      </c>
      <c r="AZ43" s="6">
        <f>AX43</f>
        <v>37574.19</v>
      </c>
      <c r="BA43" s="5">
        <v>19150.2</v>
      </c>
      <c r="BB43" s="3">
        <v>17942.77</v>
      </c>
      <c r="BC43" s="15">
        <f t="shared" si="22"/>
        <v>93.69494835563074</v>
      </c>
      <c r="BD43" s="6">
        <f>BB43</f>
        <v>17942.77</v>
      </c>
      <c r="BE43" s="5">
        <v>76177.93</v>
      </c>
      <c r="BF43" s="3">
        <v>69193.58</v>
      </c>
      <c r="BG43" s="15">
        <f t="shared" si="24"/>
        <v>90.83153086464807</v>
      </c>
      <c r="BH43" s="3">
        <v>1325.18</v>
      </c>
      <c r="BI43" s="3">
        <v>1208.46</v>
      </c>
      <c r="BJ43" s="15">
        <f t="shared" si="25"/>
        <v>91.19213993570685</v>
      </c>
      <c r="BK43" s="6">
        <v>83445.824</v>
      </c>
      <c r="BL43" s="5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10">
        <v>0</v>
      </c>
      <c r="BS43" s="5">
        <v>76177.93</v>
      </c>
      <c r="BT43" s="3">
        <v>69331.5</v>
      </c>
      <c r="BU43" s="15">
        <f t="shared" si="26"/>
        <v>91.01258067789452</v>
      </c>
      <c r="BV43" s="6">
        <v>83445.824</v>
      </c>
      <c r="BW43" s="5">
        <v>304086.74</v>
      </c>
      <c r="BX43" s="3">
        <v>273493.64</v>
      </c>
      <c r="BY43" s="15">
        <f t="shared" si="27"/>
        <v>89.93935085758756</v>
      </c>
      <c r="BZ43" s="6">
        <v>297924.012</v>
      </c>
      <c r="CA43" s="5">
        <v>8181.16</v>
      </c>
      <c r="CB43" s="3">
        <v>7469.3</v>
      </c>
      <c r="CC43" s="15">
        <f t="shared" si="28"/>
        <v>91.29878892479796</v>
      </c>
      <c r="CD43" s="6">
        <v>7717.1900000000005</v>
      </c>
    </row>
    <row r="44" spans="1:82" ht="15">
      <c r="A44" s="18" t="s">
        <v>9</v>
      </c>
      <c r="B44" s="5">
        <v>66416.1</v>
      </c>
      <c r="C44" s="3">
        <v>65476.62</v>
      </c>
      <c r="D44" s="15">
        <f t="shared" si="0"/>
        <v>98.58546346443106</v>
      </c>
      <c r="E44" s="21">
        <f t="shared" si="1"/>
        <v>65476.62</v>
      </c>
      <c r="F44" s="5">
        <v>190645.02000000002</v>
      </c>
      <c r="G44" s="3">
        <v>187967.89</v>
      </c>
      <c r="H44" s="15">
        <f t="shared" si="2"/>
        <v>98.59575141275656</v>
      </c>
      <c r="I44" s="15">
        <f t="shared" si="29"/>
        <v>187967.89</v>
      </c>
      <c r="J44" s="15">
        <f t="shared" si="3"/>
        <v>16306.191261406111</v>
      </c>
      <c r="K44" s="15">
        <f t="shared" si="4"/>
        <v>15489.688756364152</v>
      </c>
      <c r="L44" s="15">
        <f t="shared" si="5"/>
        <v>61073.32698427474</v>
      </c>
      <c r="M44" s="15">
        <f t="shared" si="6"/>
        <v>58788.180363020954</v>
      </c>
      <c r="N44" s="15">
        <f t="shared" si="7"/>
        <v>2641.7037216698404</v>
      </c>
      <c r="O44" s="15">
        <f t="shared" si="8"/>
        <v>24086.82389873775</v>
      </c>
      <c r="P44" s="6">
        <f t="shared" si="9"/>
        <v>9581.975014526452</v>
      </c>
      <c r="Q44" s="5">
        <v>209008.86</v>
      </c>
      <c r="R44" s="3">
        <v>208937.75</v>
      </c>
      <c r="S44" s="6">
        <f t="shared" si="10"/>
        <v>99.96597751884777</v>
      </c>
      <c r="T44" s="5">
        <v>56080.2</v>
      </c>
      <c r="U44" s="3">
        <v>56056.520000000004</v>
      </c>
      <c r="V44" s="15">
        <f t="shared" si="11"/>
        <v>99.9577747582926</v>
      </c>
      <c r="W44" s="6">
        <f>U44</f>
        <v>56056.520000000004</v>
      </c>
      <c r="X44" s="5">
        <v>0</v>
      </c>
      <c r="Y44" s="3">
        <v>0</v>
      </c>
      <c r="Z44" s="3">
        <v>0</v>
      </c>
      <c r="AA44" s="10">
        <f t="shared" si="13"/>
        <v>0</v>
      </c>
      <c r="AB44" s="13">
        <v>65.95</v>
      </c>
      <c r="AC44" s="3">
        <v>65.95</v>
      </c>
      <c r="AD44" s="15">
        <f>AC44/AB44*100</f>
        <v>100</v>
      </c>
      <c r="AE44" s="21">
        <f t="shared" si="14"/>
        <v>65.95</v>
      </c>
      <c r="AF44" s="5">
        <v>23160.54</v>
      </c>
      <c r="AG44" s="3">
        <v>23143.55</v>
      </c>
      <c r="AH44" s="15">
        <f t="shared" si="15"/>
        <v>99.92664247033963</v>
      </c>
      <c r="AI44" s="21">
        <f t="shared" si="16"/>
        <v>23160.54</v>
      </c>
      <c r="AJ44" s="5">
        <v>0</v>
      </c>
      <c r="AK44" s="3">
        <v>0</v>
      </c>
      <c r="AL44" s="3">
        <v>0</v>
      </c>
      <c r="AM44" s="3">
        <f t="shared" si="17"/>
        <v>0</v>
      </c>
      <c r="AN44" s="3"/>
      <c r="AO44" s="3"/>
      <c r="AP44" s="3"/>
      <c r="AQ44" s="3"/>
      <c r="AR44" s="10"/>
      <c r="AS44" s="5">
        <v>23159.579999999998</v>
      </c>
      <c r="AT44" s="3">
        <v>23397.9</v>
      </c>
      <c r="AU44" s="15">
        <f t="shared" si="18"/>
        <v>101.02903420528352</v>
      </c>
      <c r="AV44" s="6">
        <f t="shared" si="19"/>
        <v>23397.9</v>
      </c>
      <c r="AW44" s="5">
        <v>129813.18000000001</v>
      </c>
      <c r="AX44" s="3">
        <v>132021.15</v>
      </c>
      <c r="AY44" s="15">
        <f t="shared" si="20"/>
        <v>101.70088276090301</v>
      </c>
      <c r="AZ44" s="6">
        <f t="shared" si="21"/>
        <v>129813.18000000001</v>
      </c>
      <c r="BA44" s="5">
        <v>61960.740000000005</v>
      </c>
      <c r="BB44" s="3">
        <v>62781.770000000004</v>
      </c>
      <c r="BC44" s="15">
        <f t="shared" si="22"/>
        <v>101.32508101097567</v>
      </c>
      <c r="BD44" s="6">
        <f t="shared" si="23"/>
        <v>61960.740000000005</v>
      </c>
      <c r="BE44" s="5">
        <v>116874.48</v>
      </c>
      <c r="BF44" s="3">
        <v>107736.66</v>
      </c>
      <c r="BG44" s="15">
        <f t="shared" si="24"/>
        <v>92.18150959901598</v>
      </c>
      <c r="BH44" s="3">
        <v>2101.0299999999997</v>
      </c>
      <c r="BI44" s="3">
        <v>2033.27</v>
      </c>
      <c r="BJ44" s="15">
        <f t="shared" si="25"/>
        <v>96.7749151606593</v>
      </c>
      <c r="BK44" s="6">
        <v>152233.9680848</v>
      </c>
      <c r="BL44" s="5">
        <v>340764.61</v>
      </c>
      <c r="BM44" s="3">
        <v>311295.19</v>
      </c>
      <c r="BN44" s="15">
        <f>BM44/BL44*100</f>
        <v>91.35197167334952</v>
      </c>
      <c r="BO44" s="3">
        <v>5324.55</v>
      </c>
      <c r="BP44" s="3">
        <v>5173.05</v>
      </c>
      <c r="BQ44" s="15">
        <f>BP44/BO44*100</f>
        <v>97.15468912865876</v>
      </c>
      <c r="BR44" s="6">
        <v>398543.152</v>
      </c>
      <c r="BS44" s="5">
        <v>204990.88999999998</v>
      </c>
      <c r="BT44" s="3">
        <v>188950.25000000003</v>
      </c>
      <c r="BU44" s="15">
        <f t="shared" si="26"/>
        <v>92.17494982337998</v>
      </c>
      <c r="BV44" s="6">
        <v>232035.0736928</v>
      </c>
      <c r="BW44" s="5">
        <v>839117.1299999999</v>
      </c>
      <c r="BX44" s="3">
        <v>807311.03</v>
      </c>
      <c r="BY44" s="15">
        <f t="shared" si="27"/>
        <v>96.20957565244797</v>
      </c>
      <c r="BZ44" s="6">
        <v>806469.1575000001</v>
      </c>
      <c r="CA44" s="5">
        <v>12837.23</v>
      </c>
      <c r="CB44" s="3">
        <v>12512.56</v>
      </c>
      <c r="CC44" s="15">
        <f t="shared" si="28"/>
        <v>97.47087183138419</v>
      </c>
      <c r="CD44" s="6">
        <v>15338.64</v>
      </c>
    </row>
    <row r="45" spans="1:82" ht="15">
      <c r="A45" s="18" t="s">
        <v>125</v>
      </c>
      <c r="B45" s="5">
        <v>57948.54</v>
      </c>
      <c r="C45" s="3">
        <v>60339.69</v>
      </c>
      <c r="D45" s="15">
        <f t="shared" si="0"/>
        <v>104.1263334675904</v>
      </c>
      <c r="E45" s="21">
        <f>B45</f>
        <v>57948.54</v>
      </c>
      <c r="F45" s="5">
        <v>170017.62</v>
      </c>
      <c r="G45" s="3">
        <v>181436.35</v>
      </c>
      <c r="H45" s="15">
        <f t="shared" si="2"/>
        <v>106.71620388522085</v>
      </c>
      <c r="I45" s="15">
        <f>F45</f>
        <v>170017.62</v>
      </c>
      <c r="J45" s="15">
        <f t="shared" si="3"/>
        <v>14749.007554051197</v>
      </c>
      <c r="K45" s="15">
        <f t="shared" si="4"/>
        <v>14010.478156124393</v>
      </c>
      <c r="L45" s="15">
        <f t="shared" si="5"/>
        <v>55241.03983583668</v>
      </c>
      <c r="M45" s="15">
        <f t="shared" si="6"/>
        <v>53174.11665072985</v>
      </c>
      <c r="N45" s="15">
        <f t="shared" si="7"/>
        <v>2389.4303410196744</v>
      </c>
      <c r="O45" s="15">
        <f t="shared" si="8"/>
        <v>21786.617238840703</v>
      </c>
      <c r="P45" s="6">
        <f t="shared" si="9"/>
        <v>8666.9302233975</v>
      </c>
      <c r="Q45" s="5">
        <v>182361.78</v>
      </c>
      <c r="R45" s="3">
        <v>196327.28</v>
      </c>
      <c r="S45" s="6">
        <f t="shared" si="10"/>
        <v>107.65812880308583</v>
      </c>
      <c r="T45" s="5">
        <v>48930.72</v>
      </c>
      <c r="U45" s="3">
        <v>52582.869999999995</v>
      </c>
      <c r="V45" s="15">
        <f t="shared" si="11"/>
        <v>107.46392041645821</v>
      </c>
      <c r="W45" s="6">
        <f>T45</f>
        <v>48930.72</v>
      </c>
      <c r="X45" s="5">
        <v>0</v>
      </c>
      <c r="Y45" s="3">
        <v>0</v>
      </c>
      <c r="Z45" s="3">
        <v>0</v>
      </c>
      <c r="AA45" s="10">
        <f t="shared" si="13"/>
        <v>0</v>
      </c>
      <c r="AB45" s="13">
        <v>0</v>
      </c>
      <c r="AC45" s="3">
        <v>0</v>
      </c>
      <c r="AD45" s="3">
        <v>0</v>
      </c>
      <c r="AE45" s="21">
        <f t="shared" si="14"/>
        <v>0</v>
      </c>
      <c r="AF45" s="5">
        <v>20207.4</v>
      </c>
      <c r="AG45" s="3">
        <v>21543.41</v>
      </c>
      <c r="AH45" s="15">
        <f t="shared" si="15"/>
        <v>106.61148886051643</v>
      </c>
      <c r="AI45" s="21">
        <f t="shared" si="16"/>
        <v>20207.4</v>
      </c>
      <c r="AJ45" s="5">
        <v>0</v>
      </c>
      <c r="AK45" s="3">
        <v>0</v>
      </c>
      <c r="AL45" s="3">
        <v>0</v>
      </c>
      <c r="AM45" s="3">
        <f t="shared" si="17"/>
        <v>0</v>
      </c>
      <c r="AN45" s="3"/>
      <c r="AO45" s="3"/>
      <c r="AP45" s="3"/>
      <c r="AQ45" s="3"/>
      <c r="AR45" s="10"/>
      <c r="AS45" s="5">
        <v>20207.16</v>
      </c>
      <c r="AT45" s="3">
        <v>21827.51</v>
      </c>
      <c r="AU45" s="15">
        <f t="shared" si="18"/>
        <v>108.01869238428358</v>
      </c>
      <c r="AV45" s="6">
        <f t="shared" si="19"/>
        <v>21827.51</v>
      </c>
      <c r="AW45" s="5">
        <v>110773.14000000001</v>
      </c>
      <c r="AX45" s="3">
        <v>120074.36000000002</v>
      </c>
      <c r="AY45" s="15">
        <f t="shared" si="20"/>
        <v>108.396638390859</v>
      </c>
      <c r="AZ45" s="6">
        <f t="shared" si="21"/>
        <v>110773.14000000001</v>
      </c>
      <c r="BA45" s="5">
        <v>48958.380000000005</v>
      </c>
      <c r="BB45" s="3">
        <v>48401.590000000004</v>
      </c>
      <c r="BC45" s="15">
        <f t="shared" si="22"/>
        <v>98.86272789254873</v>
      </c>
      <c r="BD45" s="6">
        <f>BB45</f>
        <v>48401.590000000004</v>
      </c>
      <c r="BE45" s="5">
        <v>188705.78999999998</v>
      </c>
      <c r="BF45" s="3">
        <v>206681.94</v>
      </c>
      <c r="BG45" s="15">
        <f t="shared" si="24"/>
        <v>109.52601931292094</v>
      </c>
      <c r="BH45" s="3">
        <v>3894.2400000000002</v>
      </c>
      <c r="BI45" s="3">
        <v>3946.59</v>
      </c>
      <c r="BJ45" s="15">
        <f t="shared" si="25"/>
        <v>101.34429310982374</v>
      </c>
      <c r="BK45" s="6">
        <v>228652.6592</v>
      </c>
      <c r="BL45" s="5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10">
        <v>0</v>
      </c>
      <c r="BS45" s="5">
        <v>188705.78999999998</v>
      </c>
      <c r="BT45" s="3">
        <v>206987.64</v>
      </c>
      <c r="BU45" s="15">
        <f t="shared" si="26"/>
        <v>109.6880175218789</v>
      </c>
      <c r="BV45" s="6">
        <v>228652.6592</v>
      </c>
      <c r="BW45" s="5">
        <v>649785.97</v>
      </c>
      <c r="BX45" s="3">
        <v>658411.85</v>
      </c>
      <c r="BY45" s="15">
        <f t="shared" si="27"/>
        <v>101.32749557519686</v>
      </c>
      <c r="BZ45" s="6">
        <v>620477.215</v>
      </c>
      <c r="CA45" s="5">
        <v>16827.4</v>
      </c>
      <c r="CB45" s="3">
        <v>17810.53</v>
      </c>
      <c r="CC45" s="15">
        <f t="shared" si="28"/>
        <v>105.84243555154092</v>
      </c>
      <c r="CD45" s="6">
        <v>15712.250000000002</v>
      </c>
    </row>
    <row r="46" spans="1:82" ht="15">
      <c r="A46" s="18" t="s">
        <v>117</v>
      </c>
      <c r="B46" s="5">
        <v>12835.440000000002</v>
      </c>
      <c r="C46" s="3">
        <v>12605.82</v>
      </c>
      <c r="D46" s="15">
        <f t="shared" si="0"/>
        <v>98.21104691385723</v>
      </c>
      <c r="E46" s="21">
        <f t="shared" si="1"/>
        <v>12605.82</v>
      </c>
      <c r="F46" s="5">
        <v>37085.04</v>
      </c>
      <c r="G46" s="3">
        <v>38553.42</v>
      </c>
      <c r="H46" s="15">
        <f t="shared" si="2"/>
        <v>103.95949417878477</v>
      </c>
      <c r="I46" s="15">
        <f>F46</f>
        <v>37085.04</v>
      </c>
      <c r="J46" s="15">
        <f t="shared" si="3"/>
        <v>3217.1226435371273</v>
      </c>
      <c r="K46" s="15">
        <f t="shared" si="4"/>
        <v>3056.031150412524</v>
      </c>
      <c r="L46" s="15">
        <f t="shared" si="5"/>
        <v>12049.434475989001</v>
      </c>
      <c r="M46" s="15">
        <f t="shared" si="6"/>
        <v>11598.587504971441</v>
      </c>
      <c r="N46" s="15">
        <f t="shared" si="7"/>
        <v>521.1937431774911</v>
      </c>
      <c r="O46" s="15">
        <f t="shared" si="8"/>
        <v>4752.199047175798</v>
      </c>
      <c r="P46" s="6">
        <f t="shared" si="9"/>
        <v>1890.471434736617</v>
      </c>
      <c r="Q46" s="5">
        <v>40392.9</v>
      </c>
      <c r="R46" s="3">
        <v>40670.630000000005</v>
      </c>
      <c r="S46" s="6">
        <f t="shared" si="10"/>
        <v>100.68757133060512</v>
      </c>
      <c r="T46" s="5">
        <v>10838.16</v>
      </c>
      <c r="U46" s="3">
        <v>10859.28</v>
      </c>
      <c r="V46" s="15">
        <f t="shared" si="11"/>
        <v>100.19486702539915</v>
      </c>
      <c r="W46" s="6">
        <f>T46</f>
        <v>10838.16</v>
      </c>
      <c r="X46" s="5">
        <v>0</v>
      </c>
      <c r="Y46" s="3">
        <v>0</v>
      </c>
      <c r="Z46" s="3">
        <v>0</v>
      </c>
      <c r="AA46" s="10">
        <f t="shared" si="13"/>
        <v>0</v>
      </c>
      <c r="AB46" s="13">
        <v>0</v>
      </c>
      <c r="AC46" s="3">
        <v>0</v>
      </c>
      <c r="AD46" s="3">
        <v>0</v>
      </c>
      <c r="AE46" s="21">
        <f t="shared" si="14"/>
        <v>0</v>
      </c>
      <c r="AF46" s="5">
        <v>4476.12</v>
      </c>
      <c r="AG46" s="3">
        <v>4490.27</v>
      </c>
      <c r="AH46" s="15">
        <f t="shared" si="15"/>
        <v>100.31612199851658</v>
      </c>
      <c r="AI46" s="21">
        <f t="shared" si="16"/>
        <v>4476.12</v>
      </c>
      <c r="AJ46" s="5">
        <v>0</v>
      </c>
      <c r="AK46" s="3">
        <v>0</v>
      </c>
      <c r="AL46" s="3">
        <v>0</v>
      </c>
      <c r="AM46" s="3">
        <f t="shared" si="17"/>
        <v>0</v>
      </c>
      <c r="AN46" s="3"/>
      <c r="AO46" s="3"/>
      <c r="AP46" s="3"/>
      <c r="AQ46" s="3"/>
      <c r="AR46" s="10"/>
      <c r="AS46" s="5">
        <v>4475.76</v>
      </c>
      <c r="AT46" s="3">
        <v>4603.8</v>
      </c>
      <c r="AU46" s="15">
        <f t="shared" si="18"/>
        <v>102.86074320338892</v>
      </c>
      <c r="AV46" s="6">
        <f t="shared" si="19"/>
        <v>4603.8</v>
      </c>
      <c r="AW46" s="5">
        <v>24924.66</v>
      </c>
      <c r="AX46" s="3">
        <v>24304</v>
      </c>
      <c r="AY46" s="15">
        <f t="shared" si="20"/>
        <v>97.50985570114096</v>
      </c>
      <c r="AZ46" s="6">
        <f>AX46</f>
        <v>24304</v>
      </c>
      <c r="BA46" s="5">
        <v>0</v>
      </c>
      <c r="BB46" s="3">
        <v>0</v>
      </c>
      <c r="BC46" s="15"/>
      <c r="BD46" s="6">
        <f>BB46</f>
        <v>0</v>
      </c>
      <c r="BE46" s="5">
        <v>39286.66</v>
      </c>
      <c r="BF46" s="3">
        <v>45657.93</v>
      </c>
      <c r="BG46" s="15">
        <f t="shared" si="24"/>
        <v>116.21738778506494</v>
      </c>
      <c r="BH46" s="3">
        <v>935.24</v>
      </c>
      <c r="BI46" s="3">
        <v>1020.02</v>
      </c>
      <c r="BJ46" s="15">
        <f t="shared" si="25"/>
        <v>109.06505282066634</v>
      </c>
      <c r="BK46" s="6">
        <v>60636.990399999995</v>
      </c>
      <c r="BL46" s="5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10">
        <v>0</v>
      </c>
      <c r="BS46" s="5">
        <v>39099.19</v>
      </c>
      <c r="BT46" s="3">
        <v>47994.04</v>
      </c>
      <c r="BU46" s="15">
        <f t="shared" si="26"/>
        <v>122.74944826222742</v>
      </c>
      <c r="BV46" s="6">
        <v>60636.990399999995</v>
      </c>
      <c r="BW46" s="5">
        <v>216610.17</v>
      </c>
      <c r="BX46" s="3">
        <v>210349.40999999997</v>
      </c>
      <c r="BY46" s="15">
        <f t="shared" si="27"/>
        <v>97.1096647955172</v>
      </c>
      <c r="BZ46" s="6">
        <v>209974.393</v>
      </c>
      <c r="CA46" s="5">
        <v>3116.29</v>
      </c>
      <c r="CB46" s="3">
        <v>3372.89</v>
      </c>
      <c r="CC46" s="15">
        <f t="shared" si="28"/>
        <v>108.23415022350294</v>
      </c>
      <c r="CD46" s="6">
        <v>2928.36</v>
      </c>
    </row>
    <row r="47" spans="1:82" ht="15">
      <c r="A47" s="18" t="s">
        <v>126</v>
      </c>
      <c r="B47" s="5">
        <v>13297.68</v>
      </c>
      <c r="C47" s="3">
        <v>12821.41</v>
      </c>
      <c r="D47" s="15">
        <f t="shared" si="0"/>
        <v>96.41839779570572</v>
      </c>
      <c r="E47" s="21">
        <f t="shared" si="1"/>
        <v>12821.41</v>
      </c>
      <c r="F47" s="5">
        <v>42549.66</v>
      </c>
      <c r="G47" s="3">
        <v>42081.08</v>
      </c>
      <c r="H47" s="15">
        <f t="shared" si="2"/>
        <v>98.8987456068979</v>
      </c>
      <c r="I47" s="15">
        <f t="shared" si="29"/>
        <v>42081.08</v>
      </c>
      <c r="J47" s="15">
        <f t="shared" si="3"/>
        <v>3650.528497003033</v>
      </c>
      <c r="K47" s="15">
        <f t="shared" si="4"/>
        <v>3467.735003737396</v>
      </c>
      <c r="L47" s="15">
        <f t="shared" si="5"/>
        <v>13672.71590212256</v>
      </c>
      <c r="M47" s="15">
        <f t="shared" si="6"/>
        <v>13161.131515125875</v>
      </c>
      <c r="N47" s="15">
        <f t="shared" si="7"/>
        <v>591.4081689584657</v>
      </c>
      <c r="O47" s="15">
        <f t="shared" si="8"/>
        <v>5392.408051336295</v>
      </c>
      <c r="P47" s="6">
        <f t="shared" si="9"/>
        <v>2145.152861716375</v>
      </c>
      <c r="Q47" s="5">
        <v>41847.54</v>
      </c>
      <c r="R47" s="3">
        <v>41217.270000000004</v>
      </c>
      <c r="S47" s="6">
        <f t="shared" si="10"/>
        <v>98.49388996342438</v>
      </c>
      <c r="T47" s="5">
        <v>11228.460000000001</v>
      </c>
      <c r="U47" s="3">
        <v>11053.86</v>
      </c>
      <c r="V47" s="15">
        <f t="shared" si="11"/>
        <v>98.44502273686685</v>
      </c>
      <c r="W47" s="6">
        <f>U47</f>
        <v>11053.86</v>
      </c>
      <c r="X47" s="5">
        <v>0</v>
      </c>
      <c r="Y47" s="3">
        <v>0</v>
      </c>
      <c r="Z47" s="3">
        <v>0</v>
      </c>
      <c r="AA47" s="10">
        <f t="shared" si="13"/>
        <v>0</v>
      </c>
      <c r="AB47" s="13">
        <v>0</v>
      </c>
      <c r="AC47" s="3">
        <v>0</v>
      </c>
      <c r="AD47" s="3">
        <v>0</v>
      </c>
      <c r="AE47" s="21">
        <f t="shared" si="14"/>
        <v>0</v>
      </c>
      <c r="AF47" s="5">
        <v>4637.1</v>
      </c>
      <c r="AG47" s="3">
        <v>4565.35</v>
      </c>
      <c r="AH47" s="15">
        <f t="shared" si="15"/>
        <v>98.45269672855879</v>
      </c>
      <c r="AI47" s="21">
        <f t="shared" si="16"/>
        <v>4637.1</v>
      </c>
      <c r="AJ47" s="5">
        <v>0</v>
      </c>
      <c r="AK47" s="3">
        <v>0</v>
      </c>
      <c r="AL47" s="3">
        <v>0</v>
      </c>
      <c r="AM47" s="3">
        <f t="shared" si="17"/>
        <v>0</v>
      </c>
      <c r="AN47" s="3"/>
      <c r="AO47" s="3"/>
      <c r="AP47" s="3"/>
      <c r="AQ47" s="3"/>
      <c r="AR47" s="10"/>
      <c r="AS47" s="5">
        <v>4637.1</v>
      </c>
      <c r="AT47" s="3">
        <v>4649.23</v>
      </c>
      <c r="AU47" s="15">
        <f t="shared" si="18"/>
        <v>100.2615859049837</v>
      </c>
      <c r="AV47" s="6">
        <f t="shared" si="19"/>
        <v>4649.23</v>
      </c>
      <c r="AW47" s="5">
        <v>23026.98</v>
      </c>
      <c r="AX47" s="3">
        <v>22720.78</v>
      </c>
      <c r="AY47" s="15">
        <f t="shared" si="20"/>
        <v>98.67025550028706</v>
      </c>
      <c r="AZ47" s="6">
        <f>AX47</f>
        <v>22720.78</v>
      </c>
      <c r="BA47" s="5">
        <v>10990.8</v>
      </c>
      <c r="BB47" s="3">
        <v>10764.85</v>
      </c>
      <c r="BC47" s="15">
        <f t="shared" si="22"/>
        <v>97.94418968591914</v>
      </c>
      <c r="BD47" s="6">
        <f>BB47</f>
        <v>10764.85</v>
      </c>
      <c r="BE47" s="5">
        <v>48330.69</v>
      </c>
      <c r="BF47" s="3">
        <v>44844.22</v>
      </c>
      <c r="BG47" s="15">
        <f t="shared" si="24"/>
        <v>92.78621927392304</v>
      </c>
      <c r="BH47" s="3">
        <v>965.6600000000001</v>
      </c>
      <c r="BI47" s="3">
        <v>760.67</v>
      </c>
      <c r="BJ47" s="15">
        <f t="shared" si="25"/>
        <v>78.77203156390446</v>
      </c>
      <c r="BK47" s="6">
        <v>54179.652799999996</v>
      </c>
      <c r="BL47" s="5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10">
        <v>0</v>
      </c>
      <c r="BS47" s="5">
        <v>48649.68</v>
      </c>
      <c r="BT47" s="3">
        <v>46924.09</v>
      </c>
      <c r="BU47" s="15">
        <f t="shared" si="26"/>
        <v>96.45302908467228</v>
      </c>
      <c r="BV47" s="6">
        <v>54179.652799999996</v>
      </c>
      <c r="BW47" s="5">
        <v>228870.04</v>
      </c>
      <c r="BX47" s="3">
        <v>209142.67</v>
      </c>
      <c r="BY47" s="15">
        <f t="shared" si="27"/>
        <v>91.38053630785402</v>
      </c>
      <c r="BZ47" s="6">
        <v>296891.8215000001</v>
      </c>
      <c r="CA47" s="5">
        <v>1919.5300000000002</v>
      </c>
      <c r="CB47" s="3">
        <v>1871.96</v>
      </c>
      <c r="CC47" s="15">
        <f t="shared" si="28"/>
        <v>97.5217891879783</v>
      </c>
      <c r="CD47" s="6">
        <v>2773.9300000000003</v>
      </c>
    </row>
    <row r="48" spans="1:82" ht="15">
      <c r="A48" s="18" t="s">
        <v>127</v>
      </c>
      <c r="B48" s="5">
        <v>10422.54</v>
      </c>
      <c r="C48" s="3">
        <v>10476.68</v>
      </c>
      <c r="D48" s="15">
        <f t="shared" si="0"/>
        <v>100.5194511126846</v>
      </c>
      <c r="E48" s="21">
        <f>B48</f>
        <v>10422.54</v>
      </c>
      <c r="F48" s="5">
        <v>31355.7</v>
      </c>
      <c r="G48" s="3">
        <v>33587.32</v>
      </c>
      <c r="H48" s="15">
        <f t="shared" si="2"/>
        <v>107.11711108347126</v>
      </c>
      <c r="I48" s="15">
        <f>F48</f>
        <v>31355.7</v>
      </c>
      <c r="J48" s="15">
        <f t="shared" si="3"/>
        <v>2720.1031055637827</v>
      </c>
      <c r="K48" s="15">
        <f t="shared" si="4"/>
        <v>2583.8989507086953</v>
      </c>
      <c r="L48" s="15">
        <f t="shared" si="5"/>
        <v>10187.893894647768</v>
      </c>
      <c r="M48" s="15">
        <f t="shared" si="6"/>
        <v>9806.699149566322</v>
      </c>
      <c r="N48" s="15">
        <f t="shared" si="7"/>
        <v>440.6735075100487</v>
      </c>
      <c r="O48" s="15">
        <f t="shared" si="8"/>
        <v>4018.0225682250903</v>
      </c>
      <c r="P48" s="6">
        <f t="shared" si="9"/>
        <v>1598.4088237782926</v>
      </c>
      <c r="Q48" s="5">
        <v>32799.3</v>
      </c>
      <c r="R48" s="3">
        <v>34775.98</v>
      </c>
      <c r="S48" s="6">
        <f t="shared" si="10"/>
        <v>106.02659203092747</v>
      </c>
      <c r="T48" s="5">
        <v>8800.68</v>
      </c>
      <c r="U48" s="3">
        <v>9352.41</v>
      </c>
      <c r="V48" s="15">
        <f t="shared" si="11"/>
        <v>106.26917465468577</v>
      </c>
      <c r="W48" s="6">
        <f>T48</f>
        <v>8800.68</v>
      </c>
      <c r="X48" s="5">
        <v>0</v>
      </c>
      <c r="Y48" s="3">
        <v>0</v>
      </c>
      <c r="Z48" s="3">
        <v>0</v>
      </c>
      <c r="AA48" s="10">
        <f t="shared" si="13"/>
        <v>0</v>
      </c>
      <c r="AB48" s="13">
        <v>0</v>
      </c>
      <c r="AC48" s="3">
        <v>0</v>
      </c>
      <c r="AD48" s="3">
        <v>0</v>
      </c>
      <c r="AE48" s="21">
        <f t="shared" si="14"/>
        <v>0</v>
      </c>
      <c r="AF48" s="5">
        <v>3634.5</v>
      </c>
      <c r="AG48" s="3">
        <v>3775.2200000000003</v>
      </c>
      <c r="AH48" s="15">
        <f t="shared" si="15"/>
        <v>103.87178428944834</v>
      </c>
      <c r="AI48" s="21">
        <f t="shared" si="16"/>
        <v>3634.5</v>
      </c>
      <c r="AJ48" s="5">
        <v>0</v>
      </c>
      <c r="AK48" s="3">
        <v>0</v>
      </c>
      <c r="AL48" s="3">
        <v>0</v>
      </c>
      <c r="AM48" s="3">
        <f t="shared" si="17"/>
        <v>0</v>
      </c>
      <c r="AN48" s="3"/>
      <c r="AO48" s="3"/>
      <c r="AP48" s="3"/>
      <c r="AQ48" s="3"/>
      <c r="AR48" s="10"/>
      <c r="AS48" s="5">
        <v>3634.5</v>
      </c>
      <c r="AT48" s="3">
        <v>3692.4700000000003</v>
      </c>
      <c r="AU48" s="15">
        <f t="shared" si="18"/>
        <v>101.59499243362224</v>
      </c>
      <c r="AV48" s="6">
        <f t="shared" si="19"/>
        <v>3692.4700000000003</v>
      </c>
      <c r="AW48" s="5">
        <v>19397.88</v>
      </c>
      <c r="AX48" s="3">
        <v>20732.25</v>
      </c>
      <c r="AY48" s="15">
        <f t="shared" si="20"/>
        <v>106.87894759633527</v>
      </c>
      <c r="AZ48" s="6">
        <f t="shared" si="21"/>
        <v>19397.88</v>
      </c>
      <c r="BA48" s="5">
        <v>9258.720000000001</v>
      </c>
      <c r="BB48" s="3">
        <v>9580.58</v>
      </c>
      <c r="BC48" s="15">
        <f t="shared" si="22"/>
        <v>103.47629045915632</v>
      </c>
      <c r="BD48" s="6">
        <f t="shared" si="23"/>
        <v>9258.720000000001</v>
      </c>
      <c r="BE48" s="5">
        <v>25258.38</v>
      </c>
      <c r="BF48" s="3">
        <v>25736.79</v>
      </c>
      <c r="BG48" s="15">
        <f t="shared" si="24"/>
        <v>101.89406446494193</v>
      </c>
      <c r="BH48" s="3">
        <v>1180.9</v>
      </c>
      <c r="BI48" s="3">
        <v>1108.68</v>
      </c>
      <c r="BJ48" s="15">
        <f t="shared" si="25"/>
        <v>93.88432551443813</v>
      </c>
      <c r="BK48" s="6">
        <v>25612.307247999997</v>
      </c>
      <c r="BL48" s="5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10">
        <v>0</v>
      </c>
      <c r="BS48" s="5">
        <v>25278.09</v>
      </c>
      <c r="BT48" s="3">
        <v>27948.61</v>
      </c>
      <c r="BU48" s="15">
        <f t="shared" si="26"/>
        <v>110.5645640157148</v>
      </c>
      <c r="BV48" s="6">
        <v>25612.317248</v>
      </c>
      <c r="BW48" s="5">
        <v>185716.48</v>
      </c>
      <c r="BX48" s="3">
        <v>190919.46</v>
      </c>
      <c r="BY48" s="15">
        <f t="shared" si="27"/>
        <v>102.80157151373966</v>
      </c>
      <c r="BZ48" s="6">
        <v>175733.82499999998</v>
      </c>
      <c r="CA48" s="5">
        <v>3468.9100000000003</v>
      </c>
      <c r="CB48" s="3">
        <v>4160.78</v>
      </c>
      <c r="CC48" s="15">
        <f t="shared" si="28"/>
        <v>119.94488182166731</v>
      </c>
      <c r="CD48" s="6">
        <v>4319.210000000001</v>
      </c>
    </row>
    <row r="49" spans="1:82" ht="15">
      <c r="A49" s="18" t="s">
        <v>128</v>
      </c>
      <c r="B49" s="5">
        <v>10621.279999999999</v>
      </c>
      <c r="C49" s="3">
        <v>9055.02</v>
      </c>
      <c r="D49" s="15">
        <f t="shared" si="0"/>
        <v>85.25356642513898</v>
      </c>
      <c r="E49" s="21">
        <f t="shared" si="1"/>
        <v>9055.02</v>
      </c>
      <c r="F49" s="5">
        <v>33892.520000000004</v>
      </c>
      <c r="G49" s="3">
        <v>29636.23</v>
      </c>
      <c r="H49" s="15">
        <f t="shared" si="2"/>
        <v>87.44180131781289</v>
      </c>
      <c r="I49" s="15">
        <f t="shared" si="29"/>
        <v>29636.23</v>
      </c>
      <c r="J49" s="15">
        <f t="shared" si="3"/>
        <v>2570.9392952542134</v>
      </c>
      <c r="K49" s="15">
        <f t="shared" si="4"/>
        <v>2442.204243565334</v>
      </c>
      <c r="L49" s="15">
        <f t="shared" si="5"/>
        <v>9629.21467794937</v>
      </c>
      <c r="M49" s="15">
        <f t="shared" si="6"/>
        <v>9268.923721599323</v>
      </c>
      <c r="N49" s="15">
        <f t="shared" si="7"/>
        <v>416.50804872717015</v>
      </c>
      <c r="O49" s="15">
        <f t="shared" si="8"/>
        <v>3797.684024821945</v>
      </c>
      <c r="P49" s="6">
        <f t="shared" si="9"/>
        <v>1510.7559880826411</v>
      </c>
      <c r="Q49" s="5">
        <v>33374.24</v>
      </c>
      <c r="R49" s="3">
        <v>31161.61</v>
      </c>
      <c r="S49" s="6">
        <f t="shared" si="10"/>
        <v>93.37024603406701</v>
      </c>
      <c r="T49" s="5">
        <v>8953.16</v>
      </c>
      <c r="U49" s="3">
        <v>8766.9</v>
      </c>
      <c r="V49" s="15">
        <f t="shared" si="11"/>
        <v>97.91961720777915</v>
      </c>
      <c r="W49" s="6">
        <f>U49</f>
        <v>8766.9</v>
      </c>
      <c r="X49" s="5">
        <v>0</v>
      </c>
      <c r="Y49" s="3">
        <v>0</v>
      </c>
      <c r="Z49" s="3">
        <v>0</v>
      </c>
      <c r="AA49" s="10">
        <f t="shared" si="13"/>
        <v>0</v>
      </c>
      <c r="AB49" s="13">
        <v>0</v>
      </c>
      <c r="AC49" s="3">
        <v>0</v>
      </c>
      <c r="AD49" s="3">
        <v>0</v>
      </c>
      <c r="AE49" s="21">
        <f t="shared" si="14"/>
        <v>0</v>
      </c>
      <c r="AF49" s="5">
        <v>3698.28</v>
      </c>
      <c r="AG49" s="3">
        <v>3317.8599999999997</v>
      </c>
      <c r="AH49" s="15">
        <f t="shared" si="15"/>
        <v>89.71359659084762</v>
      </c>
      <c r="AI49" s="21">
        <f t="shared" si="16"/>
        <v>3698.28</v>
      </c>
      <c r="AJ49" s="5">
        <v>0</v>
      </c>
      <c r="AK49" s="3">
        <v>0</v>
      </c>
      <c r="AL49" s="3">
        <v>0</v>
      </c>
      <c r="AM49" s="3">
        <f t="shared" si="17"/>
        <v>0</v>
      </c>
      <c r="AN49" s="3"/>
      <c r="AO49" s="3"/>
      <c r="AP49" s="3"/>
      <c r="AQ49" s="3"/>
      <c r="AR49" s="10"/>
      <c r="AS49" s="5">
        <v>3697.1000000000004</v>
      </c>
      <c r="AT49" s="3">
        <v>3165.2599999999998</v>
      </c>
      <c r="AU49" s="15">
        <f t="shared" si="18"/>
        <v>85.61467095831867</v>
      </c>
      <c r="AV49" s="6">
        <f t="shared" si="19"/>
        <v>3165.2599999999998</v>
      </c>
      <c r="AW49" s="5">
        <v>18385.440000000002</v>
      </c>
      <c r="AX49" s="3">
        <v>18242.75</v>
      </c>
      <c r="AY49" s="15">
        <f t="shared" si="20"/>
        <v>99.22389673567778</v>
      </c>
      <c r="AZ49" s="6">
        <f>AX49</f>
        <v>18242.75</v>
      </c>
      <c r="BA49" s="5">
        <v>8775.36</v>
      </c>
      <c r="BB49" s="3">
        <v>8777.25</v>
      </c>
      <c r="BC49" s="15">
        <f t="shared" si="22"/>
        <v>100.02153757794552</v>
      </c>
      <c r="BD49" s="6">
        <f t="shared" si="23"/>
        <v>8775.36</v>
      </c>
      <c r="BE49" s="5">
        <v>33740.68</v>
      </c>
      <c r="BF49" s="3">
        <v>31002.260000000002</v>
      </c>
      <c r="BG49" s="15">
        <f t="shared" si="24"/>
        <v>91.88392172297655</v>
      </c>
      <c r="BH49" s="3">
        <v>304.91</v>
      </c>
      <c r="BI49" s="3">
        <v>297.51</v>
      </c>
      <c r="BJ49" s="15">
        <f t="shared" si="25"/>
        <v>97.57305434390476</v>
      </c>
      <c r="BK49" s="6">
        <v>33332.6224824</v>
      </c>
      <c r="BL49" s="5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10">
        <v>0</v>
      </c>
      <c r="BS49" s="5">
        <v>34029.4</v>
      </c>
      <c r="BT49" s="3">
        <v>31492.24</v>
      </c>
      <c r="BU49" s="15">
        <f t="shared" si="26"/>
        <v>92.54421176982257</v>
      </c>
      <c r="BV49" s="6">
        <v>33332.6124824</v>
      </c>
      <c r="BW49" s="5">
        <v>166777.98</v>
      </c>
      <c r="BX49" s="3">
        <v>142434.64</v>
      </c>
      <c r="BY49" s="15">
        <f t="shared" si="27"/>
        <v>85.40374454709189</v>
      </c>
      <c r="BZ49" s="6">
        <v>180281.46</v>
      </c>
      <c r="CA49" s="5">
        <v>2968.89</v>
      </c>
      <c r="CB49" s="3">
        <v>2442.46</v>
      </c>
      <c r="CC49" s="15">
        <f t="shared" si="28"/>
        <v>82.26845723485883</v>
      </c>
      <c r="CD49" s="6">
        <v>4691.84</v>
      </c>
    </row>
    <row r="50" spans="1:82" ht="15">
      <c r="A50" s="18" t="s">
        <v>129</v>
      </c>
      <c r="B50" s="5">
        <v>7636.68</v>
      </c>
      <c r="C50" s="3">
        <v>7299.67</v>
      </c>
      <c r="D50" s="15">
        <f t="shared" si="0"/>
        <v>95.58695663560604</v>
      </c>
      <c r="E50" s="21">
        <f t="shared" si="1"/>
        <v>7299.67</v>
      </c>
      <c r="F50" s="5">
        <v>20335.5</v>
      </c>
      <c r="G50" s="3">
        <v>19691.66</v>
      </c>
      <c r="H50" s="15">
        <f t="shared" si="2"/>
        <v>96.83391114061615</v>
      </c>
      <c r="I50" s="15">
        <f t="shared" si="29"/>
        <v>19691.66</v>
      </c>
      <c r="J50" s="15">
        <f t="shared" si="3"/>
        <v>1708.2490749594526</v>
      </c>
      <c r="K50" s="15">
        <f t="shared" si="4"/>
        <v>1622.7116476976234</v>
      </c>
      <c r="L50" s="15">
        <f t="shared" si="5"/>
        <v>6398.088471616952</v>
      </c>
      <c r="M50" s="15">
        <f t="shared" si="6"/>
        <v>6158.694762851703</v>
      </c>
      <c r="N50" s="15">
        <f t="shared" si="7"/>
        <v>276.74690346237924</v>
      </c>
      <c r="O50" s="15">
        <f t="shared" si="8"/>
        <v>2523.3541042239613</v>
      </c>
      <c r="P50" s="6">
        <f t="shared" si="9"/>
        <v>1003.8150351879267</v>
      </c>
      <c r="Q50" s="5">
        <v>24032.579999999998</v>
      </c>
      <c r="R50" s="3">
        <v>23251.320000000003</v>
      </c>
      <c r="S50" s="6">
        <f t="shared" si="10"/>
        <v>96.7491630112123</v>
      </c>
      <c r="T50" s="5">
        <v>6448.4400000000005</v>
      </c>
      <c r="U50" s="3">
        <v>6241.050000000001</v>
      </c>
      <c r="V50" s="15">
        <f t="shared" si="11"/>
        <v>96.78387330889332</v>
      </c>
      <c r="W50" s="6">
        <f>U50</f>
        <v>6241.050000000001</v>
      </c>
      <c r="X50" s="5">
        <v>0</v>
      </c>
      <c r="Y50" s="3">
        <v>0</v>
      </c>
      <c r="Z50" s="3">
        <v>0</v>
      </c>
      <c r="AA50" s="10">
        <f t="shared" si="13"/>
        <v>0</v>
      </c>
      <c r="AB50" s="13">
        <v>0</v>
      </c>
      <c r="AC50" s="3">
        <v>0</v>
      </c>
      <c r="AD50" s="3">
        <v>0</v>
      </c>
      <c r="AE50" s="21">
        <f t="shared" si="14"/>
        <v>0</v>
      </c>
      <c r="AF50" s="5">
        <v>2663.1600000000003</v>
      </c>
      <c r="AG50" s="3">
        <v>2575.99</v>
      </c>
      <c r="AH50" s="15">
        <f t="shared" si="15"/>
        <v>96.72682076931163</v>
      </c>
      <c r="AI50" s="21">
        <f t="shared" si="16"/>
        <v>2663.1600000000003</v>
      </c>
      <c r="AJ50" s="5">
        <v>0</v>
      </c>
      <c r="AK50" s="3">
        <v>0</v>
      </c>
      <c r="AL50" s="3">
        <v>0</v>
      </c>
      <c r="AM50" s="3">
        <f t="shared" si="17"/>
        <v>0</v>
      </c>
      <c r="AN50" s="3"/>
      <c r="AO50" s="3"/>
      <c r="AP50" s="3"/>
      <c r="AQ50" s="3"/>
      <c r="AR50" s="10"/>
      <c r="AS50" s="5">
        <v>2663.04</v>
      </c>
      <c r="AT50" s="3">
        <v>2595.46</v>
      </c>
      <c r="AU50" s="15">
        <f t="shared" si="18"/>
        <v>97.46229872626773</v>
      </c>
      <c r="AV50" s="6">
        <f t="shared" si="19"/>
        <v>2595.46</v>
      </c>
      <c r="AW50" s="5">
        <v>15999.9</v>
      </c>
      <c r="AX50" s="3">
        <v>15516.17</v>
      </c>
      <c r="AY50" s="15">
        <f t="shared" si="20"/>
        <v>96.97666860417878</v>
      </c>
      <c r="AZ50" s="6">
        <f>AX50</f>
        <v>15516.17</v>
      </c>
      <c r="BA50" s="5">
        <v>7636.68</v>
      </c>
      <c r="BB50" s="3">
        <v>7387.780000000001</v>
      </c>
      <c r="BC50" s="15">
        <f t="shared" si="22"/>
        <v>96.74073026498426</v>
      </c>
      <c r="BD50" s="6">
        <f>BB50</f>
        <v>7387.780000000001</v>
      </c>
      <c r="BE50" s="5">
        <v>19362.620000000003</v>
      </c>
      <c r="BF50" s="3">
        <v>18923.18</v>
      </c>
      <c r="BG50" s="15">
        <f t="shared" si="24"/>
        <v>97.73047242573575</v>
      </c>
      <c r="BH50" s="3">
        <v>570.85</v>
      </c>
      <c r="BI50" s="3">
        <v>525.27</v>
      </c>
      <c r="BJ50" s="15">
        <f t="shared" si="25"/>
        <v>92.0154156083034</v>
      </c>
      <c r="BK50" s="6">
        <v>43388.6</v>
      </c>
      <c r="BL50" s="5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10">
        <v>0</v>
      </c>
      <c r="BS50" s="5">
        <v>19377.84</v>
      </c>
      <c r="BT50" s="3">
        <v>18937.08</v>
      </c>
      <c r="BU50" s="15">
        <f t="shared" si="26"/>
        <v>97.72544308343964</v>
      </c>
      <c r="BV50" s="6">
        <v>43388.6</v>
      </c>
      <c r="BW50" s="5">
        <v>134037.44</v>
      </c>
      <c r="BX50" s="3">
        <v>121717.91999999998</v>
      </c>
      <c r="BY50" s="15">
        <f t="shared" si="27"/>
        <v>90.8088963799965</v>
      </c>
      <c r="BZ50" s="6">
        <v>123799.787</v>
      </c>
      <c r="CA50" s="5">
        <v>3854.2200000000003</v>
      </c>
      <c r="CB50" s="3">
        <v>3625.05</v>
      </c>
      <c r="CC50" s="15">
        <f t="shared" si="28"/>
        <v>94.05404984666158</v>
      </c>
      <c r="CD50" s="6">
        <v>5347.57</v>
      </c>
    </row>
    <row r="51" spans="1:82" ht="15">
      <c r="A51" s="18" t="s">
        <v>130</v>
      </c>
      <c r="B51" s="5">
        <v>12138.060000000001</v>
      </c>
      <c r="C51" s="3">
        <v>12005.17</v>
      </c>
      <c r="D51" s="15">
        <f t="shared" si="0"/>
        <v>98.90517924610687</v>
      </c>
      <c r="E51" s="21">
        <f t="shared" si="1"/>
        <v>12005.17</v>
      </c>
      <c r="F51" s="5">
        <v>32276.7</v>
      </c>
      <c r="G51" s="3">
        <v>31996.440000000002</v>
      </c>
      <c r="H51" s="15">
        <f t="shared" si="2"/>
        <v>99.13169561944065</v>
      </c>
      <c r="I51" s="15">
        <f t="shared" si="29"/>
        <v>31996.440000000002</v>
      </c>
      <c r="J51" s="15">
        <f t="shared" si="3"/>
        <v>2775.6872214935483</v>
      </c>
      <c r="K51" s="15">
        <f t="shared" si="4"/>
        <v>2636.6997943727524</v>
      </c>
      <c r="L51" s="15">
        <f t="shared" si="5"/>
        <v>10396.079045483395</v>
      </c>
      <c r="M51" s="15">
        <f t="shared" si="6"/>
        <v>10007.094752697272</v>
      </c>
      <c r="N51" s="15">
        <f t="shared" si="7"/>
        <v>449.67847768140473</v>
      </c>
      <c r="O51" s="15">
        <f t="shared" si="8"/>
        <v>4100.129100063466</v>
      </c>
      <c r="P51" s="6">
        <f t="shared" si="9"/>
        <v>1631.0716082081635</v>
      </c>
      <c r="Q51" s="5">
        <v>38114.92</v>
      </c>
      <c r="R51" s="3">
        <v>37796.29</v>
      </c>
      <c r="S51" s="6">
        <f t="shared" si="10"/>
        <v>99.1640281548538</v>
      </c>
      <c r="T51" s="5">
        <v>10249.14</v>
      </c>
      <c r="U51" s="3">
        <v>10166.31</v>
      </c>
      <c r="V51" s="15">
        <f t="shared" si="11"/>
        <v>99.19183463197888</v>
      </c>
      <c r="W51" s="6">
        <f>U51</f>
        <v>10166.31</v>
      </c>
      <c r="X51" s="5">
        <v>0</v>
      </c>
      <c r="Y51" s="3">
        <v>0</v>
      </c>
      <c r="Z51" s="3">
        <v>0</v>
      </c>
      <c r="AA51" s="10">
        <f t="shared" si="13"/>
        <v>0</v>
      </c>
      <c r="AB51" s="13">
        <v>0</v>
      </c>
      <c r="AC51" s="3">
        <v>0</v>
      </c>
      <c r="AD51" s="3">
        <v>0</v>
      </c>
      <c r="AE51" s="21">
        <f t="shared" si="14"/>
        <v>0</v>
      </c>
      <c r="AF51" s="5">
        <v>4232.7</v>
      </c>
      <c r="AG51" s="3">
        <v>4197.17</v>
      </c>
      <c r="AH51" s="15">
        <f t="shared" si="15"/>
        <v>99.16058307935833</v>
      </c>
      <c r="AI51" s="21">
        <f t="shared" si="16"/>
        <v>4232.7</v>
      </c>
      <c r="AJ51" s="5">
        <v>0</v>
      </c>
      <c r="AK51" s="3">
        <v>0</v>
      </c>
      <c r="AL51" s="3">
        <v>0</v>
      </c>
      <c r="AM51" s="3">
        <f t="shared" si="17"/>
        <v>0</v>
      </c>
      <c r="AN51" s="3"/>
      <c r="AO51" s="3"/>
      <c r="AP51" s="3"/>
      <c r="AQ51" s="3"/>
      <c r="AR51" s="10"/>
      <c r="AS51" s="5">
        <v>4232.7</v>
      </c>
      <c r="AT51" s="3">
        <v>4200.150000000001</v>
      </c>
      <c r="AU51" s="15">
        <f t="shared" si="18"/>
        <v>99.2309873130626</v>
      </c>
      <c r="AV51" s="6">
        <f t="shared" si="19"/>
        <v>4200.150000000001</v>
      </c>
      <c r="AW51" s="5">
        <v>25430.4</v>
      </c>
      <c r="AX51" s="3">
        <v>25231.230000000003</v>
      </c>
      <c r="AY51" s="15">
        <f t="shared" si="20"/>
        <v>99.2168035107588</v>
      </c>
      <c r="AZ51" s="6">
        <f>AX51</f>
        <v>25231.230000000003</v>
      </c>
      <c r="BA51" s="5">
        <v>12138.06</v>
      </c>
      <c r="BB51" s="3">
        <v>12040.19</v>
      </c>
      <c r="BC51" s="15">
        <f t="shared" si="22"/>
        <v>99.1936932261004</v>
      </c>
      <c r="BD51" s="6">
        <f>BB51</f>
        <v>12040.19</v>
      </c>
      <c r="BE51" s="5">
        <v>40123.53</v>
      </c>
      <c r="BF51" s="3">
        <v>38282.62</v>
      </c>
      <c r="BG51" s="15">
        <f t="shared" si="24"/>
        <v>95.41189421768225</v>
      </c>
      <c r="BH51" s="3">
        <v>890.47</v>
      </c>
      <c r="BI51" s="3">
        <v>872.83</v>
      </c>
      <c r="BJ51" s="15">
        <f t="shared" si="25"/>
        <v>98.01902366166182</v>
      </c>
      <c r="BK51" s="6">
        <v>62371.12</v>
      </c>
      <c r="BL51" s="5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10">
        <v>0</v>
      </c>
      <c r="BS51" s="5">
        <v>40169.42</v>
      </c>
      <c r="BT51" s="3">
        <v>38381.420000000006</v>
      </c>
      <c r="BU51" s="15">
        <f t="shared" si="26"/>
        <v>95.54885283382237</v>
      </c>
      <c r="BV51" s="6">
        <v>62371.12</v>
      </c>
      <c r="BW51" s="5">
        <v>162497.55</v>
      </c>
      <c r="BX51" s="3">
        <v>155089.41999999998</v>
      </c>
      <c r="BY51" s="15">
        <f t="shared" si="27"/>
        <v>95.44108203477529</v>
      </c>
      <c r="BZ51" s="6">
        <v>145431.823</v>
      </c>
      <c r="CA51" s="5">
        <v>3859.8</v>
      </c>
      <c r="CB51" s="3">
        <v>3815.02</v>
      </c>
      <c r="CC51" s="15">
        <f t="shared" si="28"/>
        <v>98.83983626094616</v>
      </c>
      <c r="CD51" s="6">
        <v>5600.889999999999</v>
      </c>
    </row>
    <row r="52" spans="1:82" ht="15">
      <c r="A52" s="18" t="s">
        <v>131</v>
      </c>
      <c r="B52" s="5">
        <v>44532.06</v>
      </c>
      <c r="C52" s="3">
        <v>39321.92</v>
      </c>
      <c r="D52" s="15">
        <f t="shared" si="0"/>
        <v>88.30024930353547</v>
      </c>
      <c r="E52" s="21">
        <f t="shared" si="1"/>
        <v>39321.92</v>
      </c>
      <c r="F52" s="5">
        <v>121629.12000000001</v>
      </c>
      <c r="G52" s="3">
        <v>108442.6</v>
      </c>
      <c r="H52" s="15">
        <f t="shared" si="2"/>
        <v>89.15841864185155</v>
      </c>
      <c r="I52" s="15">
        <f t="shared" si="29"/>
        <v>108442.6</v>
      </c>
      <c r="J52" s="15">
        <f t="shared" si="3"/>
        <v>9407.382167689162</v>
      </c>
      <c r="K52" s="15">
        <f t="shared" si="4"/>
        <v>8936.32482617587</v>
      </c>
      <c r="L52" s="15">
        <f t="shared" si="5"/>
        <v>35234.47738241309</v>
      </c>
      <c r="M52" s="15">
        <f t="shared" si="6"/>
        <v>33916.12858895706</v>
      </c>
      <c r="N52" s="15">
        <f t="shared" si="7"/>
        <v>1524.054028629857</v>
      </c>
      <c r="O52" s="15">
        <f t="shared" si="8"/>
        <v>13896.191574642127</v>
      </c>
      <c r="P52" s="6">
        <f t="shared" si="9"/>
        <v>5528.041431492837</v>
      </c>
      <c r="Q52" s="5">
        <v>140140.92</v>
      </c>
      <c r="R52" s="3">
        <v>124833.93</v>
      </c>
      <c r="S52" s="6">
        <f t="shared" si="10"/>
        <v>89.07743006111276</v>
      </c>
      <c r="T52" s="5">
        <v>37601.76</v>
      </c>
      <c r="U52" s="3">
        <v>33500.14</v>
      </c>
      <c r="V52" s="15">
        <f t="shared" si="11"/>
        <v>89.09194675993889</v>
      </c>
      <c r="W52" s="6">
        <f>U52</f>
        <v>33500.14</v>
      </c>
      <c r="X52" s="5">
        <v>0</v>
      </c>
      <c r="Y52" s="3">
        <v>0</v>
      </c>
      <c r="Z52" s="3">
        <v>0</v>
      </c>
      <c r="AA52" s="10">
        <f t="shared" si="13"/>
        <v>0</v>
      </c>
      <c r="AB52" s="13">
        <v>3400.6800000000003</v>
      </c>
      <c r="AC52" s="3">
        <v>2672.78</v>
      </c>
      <c r="AD52" s="15">
        <f>AC52/AB52*100</f>
        <v>78.5954573791124</v>
      </c>
      <c r="AE52" s="21">
        <f t="shared" si="14"/>
        <v>2672.78</v>
      </c>
      <c r="AF52" s="5">
        <v>15528.96</v>
      </c>
      <c r="AG52" s="3">
        <v>13796.03</v>
      </c>
      <c r="AH52" s="15">
        <f t="shared" si="15"/>
        <v>88.84065642515662</v>
      </c>
      <c r="AI52" s="21">
        <f t="shared" si="16"/>
        <v>15528.96</v>
      </c>
      <c r="AJ52" s="5">
        <v>0</v>
      </c>
      <c r="AK52" s="3">
        <v>0</v>
      </c>
      <c r="AL52" s="3">
        <v>0</v>
      </c>
      <c r="AM52" s="3">
        <f t="shared" si="17"/>
        <v>0</v>
      </c>
      <c r="AN52" s="3"/>
      <c r="AO52" s="3"/>
      <c r="AP52" s="3"/>
      <c r="AQ52" s="3"/>
      <c r="AR52" s="10"/>
      <c r="AS52" s="5">
        <v>15528.3</v>
      </c>
      <c r="AT52" s="3">
        <v>13764.79</v>
      </c>
      <c r="AU52" s="15">
        <f t="shared" si="18"/>
        <v>88.64325135397951</v>
      </c>
      <c r="AV52" s="6">
        <f t="shared" si="19"/>
        <v>13764.79</v>
      </c>
      <c r="AW52" s="5">
        <v>91235.58</v>
      </c>
      <c r="AX52" s="3">
        <v>81079.72</v>
      </c>
      <c r="AY52" s="15">
        <f t="shared" si="20"/>
        <v>88.86853133393792</v>
      </c>
      <c r="AZ52" s="6">
        <f>AX52</f>
        <v>81079.72</v>
      </c>
      <c r="BA52" s="5">
        <v>43547.28</v>
      </c>
      <c r="BB52" s="3">
        <v>38662.42</v>
      </c>
      <c r="BC52" s="15">
        <f t="shared" si="22"/>
        <v>88.78262890357331</v>
      </c>
      <c r="BD52" s="6">
        <f>BB52</f>
        <v>38662.42</v>
      </c>
      <c r="BE52" s="5">
        <v>133224.62</v>
      </c>
      <c r="BF52" s="3">
        <v>119353.76000000001</v>
      </c>
      <c r="BG52" s="15">
        <f t="shared" si="24"/>
        <v>89.58836587411547</v>
      </c>
      <c r="BH52" s="3">
        <v>3319.44</v>
      </c>
      <c r="BI52" s="3">
        <v>2874.1</v>
      </c>
      <c r="BJ52" s="15">
        <f t="shared" si="25"/>
        <v>86.58388161858626</v>
      </c>
      <c r="BK52" s="6">
        <v>129688.99952399998</v>
      </c>
      <c r="BL52" s="5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10">
        <v>0</v>
      </c>
      <c r="BS52" s="5">
        <v>133224.62</v>
      </c>
      <c r="BT52" s="3">
        <v>119329.20000000001</v>
      </c>
      <c r="BU52" s="15">
        <f t="shared" si="26"/>
        <v>89.56993084311294</v>
      </c>
      <c r="BV52" s="6">
        <v>127794.1664272</v>
      </c>
      <c r="BW52" s="5">
        <v>655564.0800000001</v>
      </c>
      <c r="BX52" s="3">
        <v>560525.5700000001</v>
      </c>
      <c r="BY52" s="15">
        <f t="shared" si="27"/>
        <v>85.50278868238175</v>
      </c>
      <c r="BZ52" s="6">
        <v>706550.5215</v>
      </c>
      <c r="CA52" s="5">
        <v>15954.460000000001</v>
      </c>
      <c r="CB52" s="3">
        <v>13462.76</v>
      </c>
      <c r="CC52" s="15">
        <f t="shared" si="28"/>
        <v>84.38242347280948</v>
      </c>
      <c r="CD52" s="6">
        <v>19663.77</v>
      </c>
    </row>
    <row r="53" spans="1:82" ht="15">
      <c r="A53" s="18" t="s">
        <v>132</v>
      </c>
      <c r="B53" s="5">
        <v>17412</v>
      </c>
      <c r="C53" s="3">
        <v>17191.79</v>
      </c>
      <c r="D53" s="15">
        <f t="shared" si="0"/>
        <v>98.7352974959798</v>
      </c>
      <c r="E53" s="21">
        <f t="shared" si="1"/>
        <v>17191.79</v>
      </c>
      <c r="F53" s="5">
        <v>50166.84</v>
      </c>
      <c r="G53" s="3">
        <v>50958.82000000001</v>
      </c>
      <c r="H53" s="15">
        <f t="shared" si="2"/>
        <v>101.57869221980098</v>
      </c>
      <c r="I53" s="15">
        <f>F53</f>
        <v>50166.84</v>
      </c>
      <c r="J53" s="15">
        <f t="shared" si="3"/>
        <v>4351.967179183414</v>
      </c>
      <c r="K53" s="15">
        <f t="shared" si="4"/>
        <v>4134.050435371271</v>
      </c>
      <c r="L53" s="15">
        <f t="shared" si="5"/>
        <v>16299.889428390099</v>
      </c>
      <c r="M53" s="15">
        <f t="shared" si="6"/>
        <v>15690.005554474295</v>
      </c>
      <c r="N53" s="15">
        <f t="shared" si="7"/>
        <v>705.0455688597419</v>
      </c>
      <c r="O53" s="15">
        <f t="shared" si="8"/>
        <v>6428.543942458218</v>
      </c>
      <c r="P53" s="6">
        <f t="shared" si="9"/>
        <v>2557.337891262956</v>
      </c>
      <c r="Q53" s="5">
        <v>54794.520000000004</v>
      </c>
      <c r="R53" s="3">
        <v>55605.64</v>
      </c>
      <c r="S53" s="6">
        <f t="shared" si="10"/>
        <v>101.48029401480294</v>
      </c>
      <c r="T53" s="5">
        <v>14702.16</v>
      </c>
      <c r="U53" s="3">
        <v>14918.11</v>
      </c>
      <c r="V53" s="15">
        <f t="shared" si="11"/>
        <v>101.46883179070288</v>
      </c>
      <c r="W53" s="6">
        <f aca="true" t="shared" si="30" ref="W53:W58">T53</f>
        <v>14702.16</v>
      </c>
      <c r="X53" s="5">
        <v>0</v>
      </c>
      <c r="Y53" s="3">
        <v>0</v>
      </c>
      <c r="Z53" s="3">
        <v>0</v>
      </c>
      <c r="AA53" s="10">
        <f t="shared" si="13"/>
        <v>0</v>
      </c>
      <c r="AB53" s="13">
        <v>1776.8400000000001</v>
      </c>
      <c r="AC53" s="3">
        <v>1905.6599999999999</v>
      </c>
      <c r="AD53" s="15">
        <f>AC53/AB53*100</f>
        <v>107.2499493482812</v>
      </c>
      <c r="AE53" s="21">
        <f t="shared" si="14"/>
        <v>1905.6599999999999</v>
      </c>
      <c r="AF53" s="5">
        <v>6071.76</v>
      </c>
      <c r="AG53" s="3">
        <v>6158.44</v>
      </c>
      <c r="AH53" s="15">
        <f t="shared" si="15"/>
        <v>101.42759265847134</v>
      </c>
      <c r="AI53" s="21">
        <f t="shared" si="16"/>
        <v>6071.76</v>
      </c>
      <c r="AJ53" s="5">
        <v>0</v>
      </c>
      <c r="AK53" s="3">
        <v>0</v>
      </c>
      <c r="AL53" s="3">
        <v>0</v>
      </c>
      <c r="AM53" s="3">
        <f t="shared" si="17"/>
        <v>0</v>
      </c>
      <c r="AN53" s="3"/>
      <c r="AO53" s="3"/>
      <c r="AP53" s="3"/>
      <c r="AQ53" s="3"/>
      <c r="AR53" s="10"/>
      <c r="AS53" s="5">
        <v>6071.58</v>
      </c>
      <c r="AT53" s="3">
        <v>6289.16</v>
      </c>
      <c r="AU53" s="15">
        <f t="shared" si="18"/>
        <v>103.58358120950395</v>
      </c>
      <c r="AV53" s="6">
        <f t="shared" si="19"/>
        <v>6289.16</v>
      </c>
      <c r="AW53" s="5">
        <v>33905.88</v>
      </c>
      <c r="AX53" s="3">
        <v>34641.83</v>
      </c>
      <c r="AY53" s="15">
        <f t="shared" si="20"/>
        <v>102.17056746499429</v>
      </c>
      <c r="AZ53" s="6">
        <f t="shared" si="21"/>
        <v>33905.88</v>
      </c>
      <c r="BA53" s="5">
        <v>16183.62</v>
      </c>
      <c r="BB53" s="3">
        <v>16411.35</v>
      </c>
      <c r="BC53" s="15">
        <f t="shared" si="22"/>
        <v>101.4071635394306</v>
      </c>
      <c r="BD53" s="6">
        <f t="shared" si="23"/>
        <v>16183.62</v>
      </c>
      <c r="BE53" s="5">
        <v>40648.340000000004</v>
      </c>
      <c r="BF53" s="3">
        <v>43934.06</v>
      </c>
      <c r="BG53" s="15">
        <f t="shared" si="24"/>
        <v>108.08328212172992</v>
      </c>
      <c r="BH53" s="3">
        <v>984.6800000000001</v>
      </c>
      <c r="BI53" s="3">
        <v>1006.01</v>
      </c>
      <c r="BJ53" s="15">
        <f t="shared" si="25"/>
        <v>102.16618596904577</v>
      </c>
      <c r="BK53" s="6">
        <v>55610.52434</v>
      </c>
      <c r="BL53" s="5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10">
        <v>0</v>
      </c>
      <c r="BS53" s="5">
        <v>40649.81</v>
      </c>
      <c r="BT53" s="3">
        <v>43969.39</v>
      </c>
      <c r="BU53" s="15">
        <f t="shared" si="26"/>
        <v>108.16628663209005</v>
      </c>
      <c r="BV53" s="6">
        <v>55610.52434</v>
      </c>
      <c r="BW53" s="5">
        <v>303296.77</v>
      </c>
      <c r="BX53" s="3">
        <v>291589.66000000003</v>
      </c>
      <c r="BY53" s="15">
        <f t="shared" si="27"/>
        <v>96.14004791412715</v>
      </c>
      <c r="BZ53" s="6">
        <v>289578.1185</v>
      </c>
      <c r="CA53" s="5">
        <v>6807.960000000001</v>
      </c>
      <c r="CB53" s="3">
        <v>6134.8099999999995</v>
      </c>
      <c r="CC53" s="15">
        <f t="shared" si="28"/>
        <v>90.11230970804762</v>
      </c>
      <c r="CD53" s="6">
        <v>11091.67</v>
      </c>
    </row>
    <row r="54" spans="1:82" ht="15">
      <c r="A54" s="18" t="s">
        <v>133</v>
      </c>
      <c r="B54" s="5">
        <v>27705.36</v>
      </c>
      <c r="C54" s="3">
        <v>27975.989999999998</v>
      </c>
      <c r="D54" s="15">
        <f t="shared" si="0"/>
        <v>100.976814594721</v>
      </c>
      <c r="E54" s="21">
        <f>B54</f>
        <v>27705.36</v>
      </c>
      <c r="F54" s="5">
        <v>84219.19</v>
      </c>
      <c r="G54" s="3">
        <v>83863.33</v>
      </c>
      <c r="H54" s="15">
        <f t="shared" si="2"/>
        <v>99.57745972147202</v>
      </c>
      <c r="I54" s="15">
        <f t="shared" si="29"/>
        <v>83863.33</v>
      </c>
      <c r="J54" s="15">
        <f t="shared" si="3"/>
        <v>7275.1335283830485</v>
      </c>
      <c r="K54" s="15">
        <f t="shared" si="4"/>
        <v>6910.844611663494</v>
      </c>
      <c r="L54" s="15">
        <f t="shared" si="5"/>
        <v>27248.33786813342</v>
      </c>
      <c r="M54" s="15">
        <f t="shared" si="6"/>
        <v>26228.802003807912</v>
      </c>
      <c r="N54" s="15">
        <f t="shared" si="7"/>
        <v>1178.6165763345323</v>
      </c>
      <c r="O54" s="15">
        <f t="shared" si="8"/>
        <v>10746.523043226854</v>
      </c>
      <c r="P54" s="6">
        <f t="shared" si="9"/>
        <v>4275.0723684507375</v>
      </c>
      <c r="Q54" s="5">
        <v>85772.40000000001</v>
      </c>
      <c r="R54" s="3">
        <v>89354.73000000001</v>
      </c>
      <c r="S54" s="6">
        <f t="shared" si="10"/>
        <v>104.17655329686472</v>
      </c>
      <c r="T54" s="5">
        <v>23393.64</v>
      </c>
      <c r="U54" s="3">
        <v>24212.280000000002</v>
      </c>
      <c r="V54" s="15">
        <f t="shared" si="11"/>
        <v>103.49941266087708</v>
      </c>
      <c r="W54" s="6">
        <f t="shared" si="30"/>
        <v>23393.64</v>
      </c>
      <c r="X54" s="5">
        <v>0</v>
      </c>
      <c r="Y54" s="3">
        <v>0</v>
      </c>
      <c r="Z54" s="3">
        <v>0</v>
      </c>
      <c r="AA54" s="10">
        <f t="shared" si="13"/>
        <v>0</v>
      </c>
      <c r="AB54" s="13">
        <v>0</v>
      </c>
      <c r="AC54" s="3">
        <v>1.6300000000000001</v>
      </c>
      <c r="AD54" s="3">
        <v>0</v>
      </c>
      <c r="AE54" s="21">
        <f t="shared" si="14"/>
        <v>1.6300000000000001</v>
      </c>
      <c r="AF54" s="5">
        <v>9661.14</v>
      </c>
      <c r="AG54" s="3">
        <v>9966.2</v>
      </c>
      <c r="AH54" s="15">
        <f t="shared" si="15"/>
        <v>103.15759837865926</v>
      </c>
      <c r="AI54" s="21">
        <f t="shared" si="16"/>
        <v>9661.14</v>
      </c>
      <c r="AJ54" s="5">
        <v>0</v>
      </c>
      <c r="AK54" s="3">
        <v>0</v>
      </c>
      <c r="AL54" s="3">
        <v>0</v>
      </c>
      <c r="AM54" s="3">
        <f t="shared" si="17"/>
        <v>0</v>
      </c>
      <c r="AN54" s="3"/>
      <c r="AO54" s="3"/>
      <c r="AP54" s="3"/>
      <c r="AQ54" s="3"/>
      <c r="AR54" s="10"/>
      <c r="AS54" s="5">
        <v>9660.78</v>
      </c>
      <c r="AT54" s="3">
        <v>10033.95</v>
      </c>
      <c r="AU54" s="15">
        <f t="shared" si="18"/>
        <v>103.86273158067982</v>
      </c>
      <c r="AV54" s="6">
        <f t="shared" si="19"/>
        <v>10033.95</v>
      </c>
      <c r="AW54" s="5">
        <v>50973.840000000004</v>
      </c>
      <c r="AX54" s="3">
        <v>55094.14</v>
      </c>
      <c r="AY54" s="15">
        <f t="shared" si="20"/>
        <v>108.08316579641635</v>
      </c>
      <c r="AZ54" s="6">
        <f t="shared" si="21"/>
        <v>50973.840000000004</v>
      </c>
      <c r="BA54" s="5">
        <v>24331.800000000003</v>
      </c>
      <c r="BB54" s="3">
        <v>26199.7</v>
      </c>
      <c r="BC54" s="15">
        <f t="shared" si="22"/>
        <v>107.67678511248653</v>
      </c>
      <c r="BD54" s="6">
        <f t="shared" si="23"/>
        <v>24331.800000000003</v>
      </c>
      <c r="BE54" s="5">
        <v>61137.850000000006</v>
      </c>
      <c r="BF54" s="3">
        <v>64399.3</v>
      </c>
      <c r="BG54" s="15">
        <f t="shared" si="24"/>
        <v>105.33458405881136</v>
      </c>
      <c r="BH54" s="3">
        <v>1498.14</v>
      </c>
      <c r="BI54" s="3">
        <v>1468.3200000000002</v>
      </c>
      <c r="BJ54" s="15">
        <f t="shared" si="25"/>
        <v>98.00953181945613</v>
      </c>
      <c r="BK54" s="6">
        <v>75581.37888</v>
      </c>
      <c r="BL54" s="5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10">
        <v>0</v>
      </c>
      <c r="BS54" s="5">
        <v>61101.770000000004</v>
      </c>
      <c r="BT54" s="3">
        <v>64412.130000000005</v>
      </c>
      <c r="BU54" s="15">
        <f t="shared" si="26"/>
        <v>105.41778085970341</v>
      </c>
      <c r="BV54" s="6">
        <v>75581.37888</v>
      </c>
      <c r="BW54" s="5">
        <v>386116.92000000004</v>
      </c>
      <c r="BX54" s="3">
        <v>387276.43000000005</v>
      </c>
      <c r="BY54" s="15">
        <f t="shared" si="27"/>
        <v>100.30030023030329</v>
      </c>
      <c r="BZ54" s="6">
        <v>490668.46900000004</v>
      </c>
      <c r="CA54" s="5">
        <v>3871.67</v>
      </c>
      <c r="CB54" s="3">
        <v>4031.84</v>
      </c>
      <c r="CC54" s="15">
        <f t="shared" si="28"/>
        <v>104.13697448387904</v>
      </c>
      <c r="CD54" s="6">
        <v>5035.69</v>
      </c>
    </row>
    <row r="55" spans="1:82" ht="15">
      <c r="A55" s="18" t="s">
        <v>134</v>
      </c>
      <c r="B55" s="5">
        <v>2960.6400000000003</v>
      </c>
      <c r="C55" s="3">
        <v>2960.6400000000003</v>
      </c>
      <c r="D55" s="15">
        <f t="shared" si="0"/>
        <v>100</v>
      </c>
      <c r="E55" s="21">
        <f>B55</f>
        <v>2960.6400000000003</v>
      </c>
      <c r="F55" s="5">
        <v>7883.64</v>
      </c>
      <c r="G55" s="3">
        <v>7883.64</v>
      </c>
      <c r="H55" s="15">
        <f t="shared" si="2"/>
        <v>100</v>
      </c>
      <c r="I55" s="15">
        <f>F55</f>
        <v>7883.64</v>
      </c>
      <c r="J55" s="15">
        <f t="shared" si="3"/>
        <v>683.9047971229111</v>
      </c>
      <c r="K55" s="15">
        <f t="shared" si="4"/>
        <v>649.6595235878995</v>
      </c>
      <c r="L55" s="15">
        <f t="shared" si="5"/>
        <v>2561.5019860376565</v>
      </c>
      <c r="M55" s="15">
        <f t="shared" si="6"/>
        <v>2465.6596945208385</v>
      </c>
      <c r="N55" s="15">
        <f t="shared" si="7"/>
        <v>110.79680220012696</v>
      </c>
      <c r="O55" s="15">
        <f t="shared" si="8"/>
        <v>1010.2355692828432</v>
      </c>
      <c r="P55" s="6">
        <f t="shared" si="9"/>
        <v>401.88162724772474</v>
      </c>
      <c r="Q55" s="5">
        <v>9316.98</v>
      </c>
      <c r="R55" s="3">
        <v>9316.98</v>
      </c>
      <c r="S55" s="6">
        <f t="shared" si="10"/>
        <v>100</v>
      </c>
      <c r="T55" s="5">
        <v>2499.9</v>
      </c>
      <c r="U55" s="3">
        <v>2499.9</v>
      </c>
      <c r="V55" s="15">
        <f t="shared" si="11"/>
        <v>100</v>
      </c>
      <c r="W55" s="6">
        <f t="shared" si="30"/>
        <v>2499.9</v>
      </c>
      <c r="X55" s="5">
        <v>0</v>
      </c>
      <c r="Y55" s="3">
        <v>0</v>
      </c>
      <c r="Z55" s="3">
        <v>0</v>
      </c>
      <c r="AA55" s="10">
        <f t="shared" si="13"/>
        <v>0</v>
      </c>
      <c r="AB55" s="13">
        <v>0</v>
      </c>
      <c r="AC55" s="3">
        <v>0</v>
      </c>
      <c r="AD55" s="3">
        <v>0</v>
      </c>
      <c r="AE55" s="21">
        <f t="shared" si="14"/>
        <v>0</v>
      </c>
      <c r="AF55" s="5">
        <v>1032.42</v>
      </c>
      <c r="AG55" s="3">
        <v>1032.42</v>
      </c>
      <c r="AH55" s="15">
        <f t="shared" si="15"/>
        <v>100</v>
      </c>
      <c r="AI55" s="21">
        <f t="shared" si="16"/>
        <v>1032.42</v>
      </c>
      <c r="AJ55" s="5">
        <v>0</v>
      </c>
      <c r="AK55" s="3">
        <v>0</v>
      </c>
      <c r="AL55" s="3">
        <v>0</v>
      </c>
      <c r="AM55" s="3">
        <f t="shared" si="17"/>
        <v>0</v>
      </c>
      <c r="AN55" s="3"/>
      <c r="AO55" s="3"/>
      <c r="AP55" s="3"/>
      <c r="AQ55" s="3"/>
      <c r="AR55" s="10"/>
      <c r="AS55" s="5">
        <v>1032.3600000000001</v>
      </c>
      <c r="AT55" s="3">
        <v>1032.3600000000001</v>
      </c>
      <c r="AU55" s="15">
        <f t="shared" si="18"/>
        <v>100</v>
      </c>
      <c r="AV55" s="6">
        <f t="shared" si="19"/>
        <v>1032.3600000000001</v>
      </c>
      <c r="AW55" s="5">
        <v>6202.8</v>
      </c>
      <c r="AX55" s="3">
        <v>6202.8</v>
      </c>
      <c r="AY55" s="15">
        <f t="shared" si="20"/>
        <v>100</v>
      </c>
      <c r="AZ55" s="6">
        <f t="shared" si="21"/>
        <v>6202.8</v>
      </c>
      <c r="BA55" s="5">
        <v>0</v>
      </c>
      <c r="BB55" s="3">
        <v>0</v>
      </c>
      <c r="BC55" s="15"/>
      <c r="BD55" s="6">
        <f t="shared" si="23"/>
        <v>0</v>
      </c>
      <c r="BE55" s="5">
        <v>4628.04</v>
      </c>
      <c r="BF55" s="3">
        <v>4544.82</v>
      </c>
      <c r="BG55" s="15">
        <f t="shared" si="24"/>
        <v>98.20183058054813</v>
      </c>
      <c r="BH55" s="3">
        <v>154.16</v>
      </c>
      <c r="BI55" s="3">
        <v>152.43</v>
      </c>
      <c r="BJ55" s="15">
        <f t="shared" si="25"/>
        <v>98.877789309808</v>
      </c>
      <c r="BK55" s="6">
        <v>4773.619200000001</v>
      </c>
      <c r="BL55" s="5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10">
        <v>0</v>
      </c>
      <c r="BS55" s="5">
        <v>4651.17</v>
      </c>
      <c r="BT55" s="3">
        <v>4567.95</v>
      </c>
      <c r="BU55" s="15">
        <f t="shared" si="26"/>
        <v>98.2107727733022</v>
      </c>
      <c r="BV55" s="6">
        <v>4773.619200000001</v>
      </c>
      <c r="BW55" s="5">
        <v>45269.93</v>
      </c>
      <c r="BX55" s="3">
        <v>43466.96</v>
      </c>
      <c r="BY55" s="15">
        <f t="shared" si="27"/>
        <v>96.0172900642877</v>
      </c>
      <c r="BZ55" s="6">
        <v>83248.306</v>
      </c>
      <c r="CA55" s="5">
        <v>527.41</v>
      </c>
      <c r="CB55" s="3">
        <v>528.37</v>
      </c>
      <c r="CC55" s="15">
        <f t="shared" si="28"/>
        <v>100.18202157714113</v>
      </c>
      <c r="CD55" s="6">
        <v>953.79</v>
      </c>
    </row>
    <row r="56" spans="1:82" ht="15">
      <c r="A56" s="18" t="s">
        <v>135</v>
      </c>
      <c r="B56" s="5">
        <v>25651.640000000003</v>
      </c>
      <c r="C56" s="3">
        <v>26205.46</v>
      </c>
      <c r="D56" s="15">
        <f t="shared" si="0"/>
        <v>102.1590042585971</v>
      </c>
      <c r="E56" s="21">
        <f>B56</f>
        <v>25651.640000000003</v>
      </c>
      <c r="F56" s="5">
        <v>69900.29000000001</v>
      </c>
      <c r="G56" s="3">
        <v>72848.72</v>
      </c>
      <c r="H56" s="15">
        <f t="shared" si="2"/>
        <v>104.21805116974478</v>
      </c>
      <c r="I56" s="15">
        <f>F56</f>
        <v>69900.29000000001</v>
      </c>
      <c r="J56" s="15">
        <f t="shared" si="3"/>
        <v>6063.841531485792</v>
      </c>
      <c r="K56" s="15">
        <f t="shared" si="4"/>
        <v>5760.205831323603</v>
      </c>
      <c r="L56" s="15">
        <f t="shared" si="5"/>
        <v>22711.556040053598</v>
      </c>
      <c r="M56" s="15">
        <f t="shared" si="6"/>
        <v>21861.7704116776</v>
      </c>
      <c r="N56" s="15">
        <f t="shared" si="7"/>
        <v>982.379789648121</v>
      </c>
      <c r="O56" s="15">
        <f t="shared" si="8"/>
        <v>8957.253154784572</v>
      </c>
      <c r="P56" s="6">
        <f t="shared" si="9"/>
        <v>3563.28324102672</v>
      </c>
      <c r="Q56" s="5">
        <v>81064.14</v>
      </c>
      <c r="R56" s="3">
        <v>84723.38</v>
      </c>
      <c r="S56" s="6">
        <f t="shared" si="10"/>
        <v>104.51400582304333</v>
      </c>
      <c r="T56" s="5">
        <v>21749.13</v>
      </c>
      <c r="U56" s="3">
        <v>22841.56</v>
      </c>
      <c r="V56" s="15">
        <f t="shared" si="11"/>
        <v>105.02286758136992</v>
      </c>
      <c r="W56" s="6">
        <f t="shared" si="30"/>
        <v>21749.13</v>
      </c>
      <c r="X56" s="5">
        <v>0</v>
      </c>
      <c r="Y56" s="3">
        <v>0</v>
      </c>
      <c r="Z56" s="3">
        <v>0</v>
      </c>
      <c r="AA56" s="10">
        <f t="shared" si="13"/>
        <v>0</v>
      </c>
      <c r="AB56" s="13">
        <v>0</v>
      </c>
      <c r="AC56" s="3">
        <v>5.43</v>
      </c>
      <c r="AD56" s="3">
        <v>0</v>
      </c>
      <c r="AE56" s="21">
        <f t="shared" si="14"/>
        <v>5.43</v>
      </c>
      <c r="AF56" s="5">
        <v>8982.75</v>
      </c>
      <c r="AG56" s="3">
        <v>9342.960000000001</v>
      </c>
      <c r="AH56" s="15">
        <f t="shared" si="15"/>
        <v>104.01001920347332</v>
      </c>
      <c r="AI56" s="21">
        <f t="shared" si="16"/>
        <v>8982.75</v>
      </c>
      <c r="AJ56" s="5">
        <v>0</v>
      </c>
      <c r="AK56" s="3">
        <v>0</v>
      </c>
      <c r="AL56" s="3">
        <v>0</v>
      </c>
      <c r="AM56" s="3">
        <f t="shared" si="17"/>
        <v>0</v>
      </c>
      <c r="AN56" s="3"/>
      <c r="AO56" s="3"/>
      <c r="AP56" s="3"/>
      <c r="AQ56" s="3"/>
      <c r="AR56" s="10"/>
      <c r="AS56" s="5">
        <v>8981.73</v>
      </c>
      <c r="AT56" s="3">
        <v>9404.01</v>
      </c>
      <c r="AU56" s="15">
        <f t="shared" si="18"/>
        <v>104.70154413459323</v>
      </c>
      <c r="AV56" s="6">
        <f t="shared" si="19"/>
        <v>9404.01</v>
      </c>
      <c r="AW56" s="5">
        <v>53076.78</v>
      </c>
      <c r="AX56" s="3">
        <v>55553.8</v>
      </c>
      <c r="AY56" s="15">
        <f t="shared" si="20"/>
        <v>104.66686185559864</v>
      </c>
      <c r="AZ56" s="6">
        <f t="shared" si="21"/>
        <v>53076.78</v>
      </c>
      <c r="BA56" s="5">
        <v>25333.8</v>
      </c>
      <c r="BB56" s="3">
        <v>26553.5</v>
      </c>
      <c r="BC56" s="15">
        <f t="shared" si="22"/>
        <v>104.81451657469466</v>
      </c>
      <c r="BD56" s="6">
        <f t="shared" si="23"/>
        <v>25333.8</v>
      </c>
      <c r="BE56" s="5">
        <v>74884.55</v>
      </c>
      <c r="BF56" s="3">
        <v>72160.67</v>
      </c>
      <c r="BG56" s="15">
        <f t="shared" si="24"/>
        <v>96.36256076854303</v>
      </c>
      <c r="BH56" s="3">
        <v>1923.5700000000002</v>
      </c>
      <c r="BI56" s="3">
        <v>1965.3100000000002</v>
      </c>
      <c r="BJ56" s="15">
        <f t="shared" si="25"/>
        <v>102.16992363158086</v>
      </c>
      <c r="BK56" s="6">
        <v>80907.64164</v>
      </c>
      <c r="BL56" s="5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10">
        <v>0</v>
      </c>
      <c r="BS56" s="5">
        <v>74884.55</v>
      </c>
      <c r="BT56" s="3">
        <v>72154.37</v>
      </c>
      <c r="BU56" s="15">
        <f t="shared" si="26"/>
        <v>96.35414781820815</v>
      </c>
      <c r="BV56" s="6">
        <v>79550.37496</v>
      </c>
      <c r="BW56" s="5">
        <v>401908.36</v>
      </c>
      <c r="BX56" s="3">
        <v>401373.59</v>
      </c>
      <c r="BY56" s="15">
        <f t="shared" si="27"/>
        <v>99.86694230495729</v>
      </c>
      <c r="BZ56" s="6">
        <v>374936.5635</v>
      </c>
      <c r="CA56" s="5">
        <v>9883.16</v>
      </c>
      <c r="CB56" s="3">
        <v>10214.27</v>
      </c>
      <c r="CC56" s="15">
        <f t="shared" si="28"/>
        <v>103.35024425386212</v>
      </c>
      <c r="CD56" s="6">
        <v>15962.93</v>
      </c>
    </row>
    <row r="57" spans="1:82" ht="15">
      <c r="A57" s="18" t="s">
        <v>214</v>
      </c>
      <c r="B57" s="5">
        <v>24672.27</v>
      </c>
      <c r="C57" s="3">
        <v>24694.37</v>
      </c>
      <c r="D57" s="15">
        <f t="shared" si="0"/>
        <v>100.08957424671503</v>
      </c>
      <c r="E57" s="21">
        <f>B57</f>
        <v>24672.27</v>
      </c>
      <c r="F57" s="5">
        <v>75366.63</v>
      </c>
      <c r="G57" s="3">
        <v>77267.1</v>
      </c>
      <c r="H57" s="15">
        <f t="shared" si="2"/>
        <v>102.52163324803033</v>
      </c>
      <c r="I57" s="15">
        <f>F57</f>
        <v>75366.63</v>
      </c>
      <c r="J57" s="15">
        <f t="shared" si="3"/>
        <v>6538.045851914534</v>
      </c>
      <c r="K57" s="15">
        <f t="shared" si="4"/>
        <v>6210.665243494818</v>
      </c>
      <c r="L57" s="15">
        <f t="shared" si="5"/>
        <v>24487.644340173476</v>
      </c>
      <c r="M57" s="15">
        <f t="shared" si="6"/>
        <v>23571.40380621959</v>
      </c>
      <c r="N57" s="15">
        <f t="shared" si="7"/>
        <v>1059.2038191241804</v>
      </c>
      <c r="O57" s="15">
        <f t="shared" si="8"/>
        <v>9657.727948381638</v>
      </c>
      <c r="P57" s="6">
        <f t="shared" si="9"/>
        <v>3841.9389906917713</v>
      </c>
      <c r="Q57" s="5">
        <v>84893.40000000001</v>
      </c>
      <c r="R57" s="3">
        <v>86632.95</v>
      </c>
      <c r="S57" s="6">
        <f t="shared" si="10"/>
        <v>102.04909922326115</v>
      </c>
      <c r="T57" s="5">
        <v>23027.49</v>
      </c>
      <c r="U57" s="3">
        <v>23525.39</v>
      </c>
      <c r="V57" s="15">
        <f t="shared" si="11"/>
        <v>102.16219831167008</v>
      </c>
      <c r="W57" s="6">
        <f t="shared" si="30"/>
        <v>23027.49</v>
      </c>
      <c r="X57" s="5"/>
      <c r="Y57" s="3"/>
      <c r="Z57" s="3"/>
      <c r="AA57" s="10">
        <f t="shared" si="13"/>
        <v>0</v>
      </c>
      <c r="AB57" s="13">
        <v>0</v>
      </c>
      <c r="AC57" s="3">
        <v>12.09</v>
      </c>
      <c r="AD57" s="3"/>
      <c r="AE57" s="21">
        <f t="shared" si="14"/>
        <v>12.09</v>
      </c>
      <c r="AF57" s="5">
        <v>9391.5</v>
      </c>
      <c r="AG57" s="3">
        <v>9560.93</v>
      </c>
      <c r="AH57" s="15">
        <f t="shared" si="15"/>
        <v>101.80407815577917</v>
      </c>
      <c r="AI57" s="21">
        <f t="shared" si="16"/>
        <v>9391.5</v>
      </c>
      <c r="AJ57" s="5"/>
      <c r="AK57" s="3"/>
      <c r="AL57" s="3"/>
      <c r="AM57" s="3">
        <f t="shared" si="17"/>
        <v>0</v>
      </c>
      <c r="AN57" s="3"/>
      <c r="AO57" s="3"/>
      <c r="AP57" s="3"/>
      <c r="AQ57" s="3"/>
      <c r="AR57" s="10"/>
      <c r="AS57" s="5">
        <v>9338.34</v>
      </c>
      <c r="AT57" s="3">
        <v>9076.25</v>
      </c>
      <c r="AU57" s="15">
        <f t="shared" si="18"/>
        <v>97.19339839843056</v>
      </c>
      <c r="AV57" s="6">
        <f t="shared" si="19"/>
        <v>9076.25</v>
      </c>
      <c r="AW57" s="5">
        <v>55252.92</v>
      </c>
      <c r="AX57" s="3">
        <v>56215.85</v>
      </c>
      <c r="AY57" s="15">
        <f t="shared" si="20"/>
        <v>101.7427676220551</v>
      </c>
      <c r="AZ57" s="6">
        <f t="shared" si="21"/>
        <v>55252.92</v>
      </c>
      <c r="BA57" s="5">
        <v>26274.63</v>
      </c>
      <c r="BB57" s="3">
        <v>26729.15</v>
      </c>
      <c r="BC57" s="15">
        <f t="shared" si="22"/>
        <v>101.72988163867578</v>
      </c>
      <c r="BD57" s="6">
        <f t="shared" si="23"/>
        <v>26274.63</v>
      </c>
      <c r="BE57" s="5">
        <v>87479.15000000001</v>
      </c>
      <c r="BF57" s="3">
        <v>87613.73</v>
      </c>
      <c r="BG57" s="15">
        <f t="shared" si="24"/>
        <v>100.15384237272538</v>
      </c>
      <c r="BH57" s="3">
        <v>1046.02</v>
      </c>
      <c r="BI57" s="3">
        <v>1066.47</v>
      </c>
      <c r="BJ57" s="15">
        <f t="shared" si="25"/>
        <v>101.95502954054416</v>
      </c>
      <c r="BK57" s="6">
        <v>125694.71991439999</v>
      </c>
      <c r="BL57" s="5"/>
      <c r="BM57" s="3"/>
      <c r="BN57" s="3"/>
      <c r="BO57" s="3"/>
      <c r="BP57" s="3"/>
      <c r="BQ57" s="3"/>
      <c r="BR57" s="10">
        <v>0</v>
      </c>
      <c r="BS57" s="5">
        <v>89014.33</v>
      </c>
      <c r="BT57" s="3">
        <v>89320.66</v>
      </c>
      <c r="BU57" s="15">
        <f t="shared" si="26"/>
        <v>100.3441356015374</v>
      </c>
      <c r="BV57" s="6">
        <v>125694.71991439999</v>
      </c>
      <c r="BW57" s="5">
        <v>285669.17</v>
      </c>
      <c r="BX57" s="3">
        <v>338232.49000000005</v>
      </c>
      <c r="BY57" s="15">
        <f t="shared" si="27"/>
        <v>118.40006746265273</v>
      </c>
      <c r="BZ57" s="6">
        <v>519083.39249999996</v>
      </c>
      <c r="CA57" s="5">
        <v>7198.03</v>
      </c>
      <c r="CB57" s="3">
        <v>7464.72</v>
      </c>
      <c r="CC57" s="15">
        <f t="shared" si="28"/>
        <v>103.70504151830433</v>
      </c>
      <c r="CD57" s="6">
        <v>13633.349999999999</v>
      </c>
    </row>
    <row r="58" spans="1:82" ht="15">
      <c r="A58" s="18" t="s">
        <v>10</v>
      </c>
      <c r="B58" s="5">
        <v>6041.9400000000005</v>
      </c>
      <c r="C58" s="3">
        <v>6141.42</v>
      </c>
      <c r="D58" s="15">
        <f t="shared" si="0"/>
        <v>101.64649102771625</v>
      </c>
      <c r="E58" s="21">
        <f>B58</f>
        <v>6041.9400000000005</v>
      </c>
      <c r="F58" s="5">
        <v>20251.62</v>
      </c>
      <c r="G58" s="3">
        <v>21052.9</v>
      </c>
      <c r="H58" s="15">
        <f t="shared" si="2"/>
        <v>103.95662174186559</v>
      </c>
      <c r="I58" s="15">
        <f>F58</f>
        <v>20251.62</v>
      </c>
      <c r="J58" s="15">
        <f t="shared" si="3"/>
        <v>1756.825535857838</v>
      </c>
      <c r="K58" s="15">
        <f t="shared" si="4"/>
        <v>1668.8557317537552</v>
      </c>
      <c r="L58" s="15">
        <f t="shared" si="5"/>
        <v>6580.027100486566</v>
      </c>
      <c r="M58" s="15">
        <f t="shared" si="6"/>
        <v>6333.825895493971</v>
      </c>
      <c r="N58" s="15">
        <f t="shared" si="7"/>
        <v>284.6165902263592</v>
      </c>
      <c r="O58" s="15">
        <f t="shared" si="8"/>
        <v>2595.1092210704464</v>
      </c>
      <c r="P58" s="6">
        <f t="shared" si="9"/>
        <v>1032.3599251110609</v>
      </c>
      <c r="Q58" s="5">
        <v>19013.88</v>
      </c>
      <c r="R58" s="3">
        <v>19442.510000000002</v>
      </c>
      <c r="S58" s="6">
        <f t="shared" si="10"/>
        <v>102.25430054255102</v>
      </c>
      <c r="T58" s="5">
        <v>5101.8</v>
      </c>
      <c r="U58" s="3">
        <v>5214.52</v>
      </c>
      <c r="V58" s="15">
        <f t="shared" si="11"/>
        <v>102.20941628444864</v>
      </c>
      <c r="W58" s="6">
        <f t="shared" si="30"/>
        <v>5101.8</v>
      </c>
      <c r="X58" s="5">
        <v>0</v>
      </c>
      <c r="Y58" s="3">
        <v>0</v>
      </c>
      <c r="Z58" s="3">
        <v>0</v>
      </c>
      <c r="AA58" s="10">
        <f t="shared" si="13"/>
        <v>0</v>
      </c>
      <c r="AB58" s="13">
        <v>0</v>
      </c>
      <c r="AC58" s="3">
        <v>0</v>
      </c>
      <c r="AD58" s="3">
        <v>0</v>
      </c>
      <c r="AE58" s="21">
        <f t="shared" si="14"/>
        <v>0</v>
      </c>
      <c r="AF58" s="5">
        <v>0</v>
      </c>
      <c r="AG58" s="3">
        <v>0</v>
      </c>
      <c r="AH58" s="15"/>
      <c r="AI58" s="21">
        <f t="shared" si="16"/>
        <v>0</v>
      </c>
      <c r="AJ58" s="5">
        <v>0</v>
      </c>
      <c r="AK58" s="3">
        <v>0</v>
      </c>
      <c r="AL58" s="3">
        <v>0</v>
      </c>
      <c r="AM58" s="3">
        <f t="shared" si="17"/>
        <v>0</v>
      </c>
      <c r="AN58" s="3"/>
      <c r="AO58" s="3"/>
      <c r="AP58" s="3"/>
      <c r="AQ58" s="3"/>
      <c r="AR58" s="10"/>
      <c r="AS58" s="5">
        <v>383.16</v>
      </c>
      <c r="AT58" s="3">
        <v>397.13</v>
      </c>
      <c r="AU58" s="15">
        <f t="shared" si="18"/>
        <v>103.64599645056896</v>
      </c>
      <c r="AV58" s="6">
        <f t="shared" si="19"/>
        <v>397.13</v>
      </c>
      <c r="AW58" s="5">
        <v>9840.78</v>
      </c>
      <c r="AX58" s="3">
        <v>9841.900000000001</v>
      </c>
      <c r="AY58" s="15">
        <f t="shared" si="20"/>
        <v>100.01138121165194</v>
      </c>
      <c r="AZ58" s="6">
        <f t="shared" si="21"/>
        <v>9840.78</v>
      </c>
      <c r="BA58" s="5">
        <v>0</v>
      </c>
      <c r="BB58" s="3">
        <v>0</v>
      </c>
      <c r="BC58" s="15"/>
      <c r="BD58" s="6">
        <f t="shared" si="23"/>
        <v>0</v>
      </c>
      <c r="BE58" s="5">
        <v>16467.23</v>
      </c>
      <c r="BF58" s="3">
        <v>15275.150000000001</v>
      </c>
      <c r="BG58" s="15">
        <f t="shared" si="24"/>
        <v>92.76089542685688</v>
      </c>
      <c r="BH58" s="3">
        <v>218.46</v>
      </c>
      <c r="BI58" s="3">
        <v>221.88</v>
      </c>
      <c r="BJ58" s="15">
        <f t="shared" si="25"/>
        <v>101.56550398242241</v>
      </c>
      <c r="BK58" s="6">
        <v>23390.2807712</v>
      </c>
      <c r="BL58" s="5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10">
        <v>0</v>
      </c>
      <c r="BS58" s="5">
        <v>16467.23</v>
      </c>
      <c r="BT58" s="3">
        <v>15284.19</v>
      </c>
      <c r="BU58" s="15">
        <f t="shared" si="26"/>
        <v>92.81579233422987</v>
      </c>
      <c r="BV58" s="6">
        <v>23390.2807712</v>
      </c>
      <c r="BW58" s="5">
        <v>101812.48000000001</v>
      </c>
      <c r="BX58" s="3">
        <v>104102.94</v>
      </c>
      <c r="BY58" s="15">
        <f t="shared" si="27"/>
        <v>102.24968491092643</v>
      </c>
      <c r="BZ58" s="6">
        <v>101433.778</v>
      </c>
      <c r="CA58" s="5">
        <v>2619.11</v>
      </c>
      <c r="CB58" s="3">
        <v>2676.91</v>
      </c>
      <c r="CC58" s="15">
        <f t="shared" si="28"/>
        <v>102.20685652759907</v>
      </c>
      <c r="CD58" s="6">
        <v>2460.65</v>
      </c>
    </row>
    <row r="59" spans="1:82" ht="15">
      <c r="A59" s="18" t="s">
        <v>11</v>
      </c>
      <c r="B59" s="5">
        <v>6160.62</v>
      </c>
      <c r="C59" s="3">
        <v>5622.04</v>
      </c>
      <c r="D59" s="15">
        <f t="shared" si="0"/>
        <v>91.25769808882872</v>
      </c>
      <c r="E59" s="21">
        <f t="shared" si="1"/>
        <v>5622.04</v>
      </c>
      <c r="F59" s="5">
        <v>20715.72</v>
      </c>
      <c r="G59" s="3">
        <v>19975.16</v>
      </c>
      <c r="H59" s="15">
        <f t="shared" si="2"/>
        <v>96.42513028753042</v>
      </c>
      <c r="I59" s="15">
        <f t="shared" si="29"/>
        <v>19975.16</v>
      </c>
      <c r="J59" s="15">
        <f t="shared" si="3"/>
        <v>1732.8426649742614</v>
      </c>
      <c r="K59" s="15">
        <f t="shared" si="4"/>
        <v>1646.0737589732744</v>
      </c>
      <c r="L59" s="15">
        <f t="shared" si="5"/>
        <v>6490.201481982936</v>
      </c>
      <c r="M59" s="15">
        <f t="shared" si="6"/>
        <v>6247.361232071082</v>
      </c>
      <c r="N59" s="15">
        <f t="shared" si="7"/>
        <v>280.73121698046685</v>
      </c>
      <c r="O59" s="15">
        <f t="shared" si="8"/>
        <v>2559.6827270291233</v>
      </c>
      <c r="P59" s="6">
        <f t="shared" si="9"/>
        <v>1018.2669179888576</v>
      </c>
      <c r="Q59" s="5">
        <v>19387.38</v>
      </c>
      <c r="R59" s="3">
        <v>19190.300000000003</v>
      </c>
      <c r="S59" s="6">
        <f t="shared" si="10"/>
        <v>98.98346243793644</v>
      </c>
      <c r="T59" s="5">
        <v>5201.94</v>
      </c>
      <c r="U59" s="3">
        <v>5103.47</v>
      </c>
      <c r="V59" s="15">
        <f t="shared" si="11"/>
        <v>98.10705236892392</v>
      </c>
      <c r="W59" s="6">
        <f>U59</f>
        <v>5103.47</v>
      </c>
      <c r="X59" s="5">
        <v>0</v>
      </c>
      <c r="Y59" s="3">
        <v>0</v>
      </c>
      <c r="Z59" s="3">
        <v>0</v>
      </c>
      <c r="AA59" s="10">
        <f t="shared" si="13"/>
        <v>0</v>
      </c>
      <c r="AB59" s="13">
        <v>0</v>
      </c>
      <c r="AC59" s="3">
        <v>0</v>
      </c>
      <c r="AD59" s="3">
        <v>0</v>
      </c>
      <c r="AE59" s="21">
        <f t="shared" si="14"/>
        <v>0</v>
      </c>
      <c r="AF59" s="5">
        <v>0</v>
      </c>
      <c r="AG59" s="3">
        <v>0</v>
      </c>
      <c r="AH59" s="15"/>
      <c r="AI59" s="21">
        <f t="shared" si="16"/>
        <v>0</v>
      </c>
      <c r="AJ59" s="5">
        <v>0</v>
      </c>
      <c r="AK59" s="3">
        <v>0</v>
      </c>
      <c r="AL59" s="3">
        <v>0</v>
      </c>
      <c r="AM59" s="3">
        <f t="shared" si="17"/>
        <v>0</v>
      </c>
      <c r="AN59" s="3"/>
      <c r="AO59" s="3"/>
      <c r="AP59" s="3"/>
      <c r="AQ59" s="3"/>
      <c r="AR59" s="10"/>
      <c r="AS59" s="5">
        <v>390.72</v>
      </c>
      <c r="AT59" s="3">
        <v>467.85</v>
      </c>
      <c r="AU59" s="15">
        <f t="shared" si="18"/>
        <v>119.74047911547912</v>
      </c>
      <c r="AV59" s="6">
        <f t="shared" si="19"/>
        <v>467.85</v>
      </c>
      <c r="AW59" s="5">
        <v>9989.04</v>
      </c>
      <c r="AX59" s="3">
        <v>10537.75</v>
      </c>
      <c r="AY59" s="15">
        <f t="shared" si="20"/>
        <v>105.49312046002417</v>
      </c>
      <c r="AZ59" s="6">
        <f t="shared" si="21"/>
        <v>9989.04</v>
      </c>
      <c r="BA59" s="5">
        <v>0</v>
      </c>
      <c r="BB59" s="3">
        <v>0</v>
      </c>
      <c r="BC59" s="15"/>
      <c r="BD59" s="6">
        <f t="shared" si="23"/>
        <v>0</v>
      </c>
      <c r="BE59" s="5">
        <v>22460.949999999997</v>
      </c>
      <c r="BF59" s="3">
        <v>27275.48</v>
      </c>
      <c r="BG59" s="15">
        <f t="shared" si="24"/>
        <v>121.43511294045891</v>
      </c>
      <c r="BH59" s="3">
        <v>209.01000000000002</v>
      </c>
      <c r="BI59" s="3">
        <v>237.71</v>
      </c>
      <c r="BJ59" s="15">
        <f t="shared" si="25"/>
        <v>113.73140041146357</v>
      </c>
      <c r="BK59" s="6">
        <v>21659.9502</v>
      </c>
      <c r="BL59" s="5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10">
        <v>0</v>
      </c>
      <c r="BS59" s="5">
        <v>22460.949999999997</v>
      </c>
      <c r="BT59" s="3">
        <v>27880.82</v>
      </c>
      <c r="BU59" s="15">
        <f t="shared" si="26"/>
        <v>124.13019039711143</v>
      </c>
      <c r="BV59" s="6">
        <v>21577.38324</v>
      </c>
      <c r="BW59" s="5">
        <v>77394.1</v>
      </c>
      <c r="BX59" s="3">
        <v>81743.67</v>
      </c>
      <c r="BY59" s="15">
        <f t="shared" si="27"/>
        <v>105.62002788326241</v>
      </c>
      <c r="BZ59" s="6">
        <v>77026.557</v>
      </c>
      <c r="CA59" s="5">
        <v>1605.8200000000002</v>
      </c>
      <c r="CB59" s="3">
        <v>1519.8700000000001</v>
      </c>
      <c r="CC59" s="15">
        <f t="shared" si="28"/>
        <v>94.64759437545926</v>
      </c>
      <c r="CD59" s="6">
        <v>1934.3899999999999</v>
      </c>
    </row>
    <row r="60" spans="1:82" ht="15">
      <c r="A60" s="18" t="s">
        <v>215</v>
      </c>
      <c r="B60" s="5">
        <v>17924.7</v>
      </c>
      <c r="C60" s="3">
        <v>17813.11</v>
      </c>
      <c r="D60" s="15">
        <f t="shared" si="0"/>
        <v>99.37745122651982</v>
      </c>
      <c r="E60" s="21">
        <f t="shared" si="1"/>
        <v>17813.11</v>
      </c>
      <c r="F60" s="5">
        <v>58084.200000000004</v>
      </c>
      <c r="G60" s="3">
        <v>61659.33</v>
      </c>
      <c r="H60" s="15">
        <f t="shared" si="2"/>
        <v>106.15508176061648</v>
      </c>
      <c r="I60" s="15">
        <f>F60</f>
        <v>58084.200000000004</v>
      </c>
      <c r="J60" s="15">
        <f t="shared" si="3"/>
        <v>5038.797182145125</v>
      </c>
      <c r="K60" s="15">
        <f t="shared" si="4"/>
        <v>4786.488690501376</v>
      </c>
      <c r="L60" s="15">
        <f t="shared" si="5"/>
        <v>18872.347501586635</v>
      </c>
      <c r="M60" s="15">
        <f t="shared" si="6"/>
        <v>18166.211398349908</v>
      </c>
      <c r="N60" s="15">
        <f t="shared" si="7"/>
        <v>816.3162724772585</v>
      </c>
      <c r="O60" s="15">
        <f t="shared" si="8"/>
        <v>7443.1005034905875</v>
      </c>
      <c r="P60" s="6">
        <f t="shared" si="9"/>
        <v>2960.9384514491094</v>
      </c>
      <c r="Q60" s="5">
        <v>61676.520000000004</v>
      </c>
      <c r="R60" s="3">
        <v>68424.43000000001</v>
      </c>
      <c r="S60" s="6">
        <f t="shared" si="10"/>
        <v>110.94080859296211</v>
      </c>
      <c r="T60" s="5">
        <v>16729.920000000002</v>
      </c>
      <c r="U60" s="3">
        <v>19614.02</v>
      </c>
      <c r="V60" s="15">
        <f t="shared" si="11"/>
        <v>117.23917388726306</v>
      </c>
      <c r="W60" s="6">
        <f aca="true" t="shared" si="31" ref="W60:W65">T60</f>
        <v>16729.920000000002</v>
      </c>
      <c r="X60" s="5"/>
      <c r="Y60" s="3"/>
      <c r="Z60" s="3"/>
      <c r="AA60" s="10">
        <f t="shared" si="13"/>
        <v>0</v>
      </c>
      <c r="AB60" s="13"/>
      <c r="AC60" s="3"/>
      <c r="AD60" s="3"/>
      <c r="AE60" s="21">
        <f t="shared" si="14"/>
        <v>0</v>
      </c>
      <c r="AF60" s="5">
        <v>6823.08</v>
      </c>
      <c r="AG60" s="3">
        <v>7207.17</v>
      </c>
      <c r="AH60" s="15">
        <f t="shared" si="15"/>
        <v>105.6292759281732</v>
      </c>
      <c r="AI60" s="21">
        <f t="shared" si="16"/>
        <v>6823.08</v>
      </c>
      <c r="AJ60" s="5"/>
      <c r="AK60" s="3"/>
      <c r="AL60" s="3"/>
      <c r="AM60" s="3">
        <f t="shared" si="17"/>
        <v>0</v>
      </c>
      <c r="AN60" s="3"/>
      <c r="AO60" s="3"/>
      <c r="AP60" s="3"/>
      <c r="AQ60" s="3"/>
      <c r="AR60" s="10"/>
      <c r="AS60" s="5">
        <v>6938.52</v>
      </c>
      <c r="AT60" s="3">
        <v>7120.46</v>
      </c>
      <c r="AU60" s="15">
        <f t="shared" si="18"/>
        <v>102.62217302825385</v>
      </c>
      <c r="AV60" s="6">
        <f t="shared" si="19"/>
        <v>7120.46</v>
      </c>
      <c r="AW60" s="5">
        <v>37884.450000000004</v>
      </c>
      <c r="AX60" s="3">
        <v>40316.82</v>
      </c>
      <c r="AY60" s="15">
        <f t="shared" si="20"/>
        <v>106.42049706409884</v>
      </c>
      <c r="AZ60" s="6">
        <f t="shared" si="21"/>
        <v>37884.450000000004</v>
      </c>
      <c r="BA60" s="5">
        <v>18017.58</v>
      </c>
      <c r="BB60" s="3">
        <v>20422.79</v>
      </c>
      <c r="BC60" s="15">
        <f t="shared" si="22"/>
        <v>113.3492400200249</v>
      </c>
      <c r="BD60" s="6">
        <f t="shared" si="23"/>
        <v>18017.58</v>
      </c>
      <c r="BE60" s="5">
        <v>71086.83</v>
      </c>
      <c r="BF60" s="3">
        <v>76088.49</v>
      </c>
      <c r="BG60" s="15">
        <f t="shared" si="24"/>
        <v>107.03598683469218</v>
      </c>
      <c r="BH60" s="3">
        <v>980.85</v>
      </c>
      <c r="BI60" s="3">
        <v>999.83</v>
      </c>
      <c r="BJ60" s="15">
        <f t="shared" si="25"/>
        <v>101.9350563286945</v>
      </c>
      <c r="BK60" s="6">
        <v>110436.19999999998</v>
      </c>
      <c r="BL60" s="5"/>
      <c r="BM60" s="3"/>
      <c r="BN60" s="3"/>
      <c r="BO60" s="3"/>
      <c r="BP60" s="3"/>
      <c r="BQ60" s="3"/>
      <c r="BR60" s="10">
        <v>0</v>
      </c>
      <c r="BS60" s="5">
        <v>71086.83</v>
      </c>
      <c r="BT60" s="3">
        <v>76178.84</v>
      </c>
      <c r="BU60" s="15">
        <f t="shared" si="26"/>
        <v>107.16308492023066</v>
      </c>
      <c r="BV60" s="6">
        <v>110436.19999999998</v>
      </c>
      <c r="BW60" s="5">
        <v>230133.77000000002</v>
      </c>
      <c r="BX60" s="3">
        <v>304060.86</v>
      </c>
      <c r="BY60" s="15">
        <f t="shared" si="27"/>
        <v>132.1235297192585</v>
      </c>
      <c r="BZ60" s="6">
        <v>346893.623</v>
      </c>
      <c r="CA60" s="5">
        <v>6600.8</v>
      </c>
      <c r="CB60" s="3">
        <v>6959.82</v>
      </c>
      <c r="CC60" s="15">
        <f t="shared" si="28"/>
        <v>105.4390376924009</v>
      </c>
      <c r="CD60" s="6">
        <v>8311.48</v>
      </c>
    </row>
    <row r="61" spans="1:82" ht="15">
      <c r="A61" s="18" t="s">
        <v>137</v>
      </c>
      <c r="B61" s="5">
        <v>28040.58</v>
      </c>
      <c r="C61" s="3">
        <v>28384.660000000003</v>
      </c>
      <c r="D61" s="15">
        <f t="shared" si="0"/>
        <v>101.227078755147</v>
      </c>
      <c r="E61" s="21">
        <f>B61</f>
        <v>28040.58</v>
      </c>
      <c r="F61" s="5">
        <v>76594.98</v>
      </c>
      <c r="G61" s="3">
        <v>79631.93000000001</v>
      </c>
      <c r="H61" s="15">
        <f t="shared" si="2"/>
        <v>103.96494652782731</v>
      </c>
      <c r="I61" s="15">
        <f>F61</f>
        <v>76594.98</v>
      </c>
      <c r="J61" s="15">
        <f t="shared" si="3"/>
        <v>6644.605062830548</v>
      </c>
      <c r="K61" s="15">
        <f t="shared" si="4"/>
        <v>6311.8886981172</v>
      </c>
      <c r="L61" s="15">
        <f t="shared" si="5"/>
        <v>24886.751981383542</v>
      </c>
      <c r="M61" s="15">
        <f t="shared" si="6"/>
        <v>23955.57825936112</v>
      </c>
      <c r="N61" s="15">
        <f t="shared" si="7"/>
        <v>1076.4670696001695</v>
      </c>
      <c r="O61" s="15">
        <f t="shared" si="8"/>
        <v>9815.13275904379</v>
      </c>
      <c r="P61" s="6">
        <f t="shared" si="9"/>
        <v>3904.5561696636287</v>
      </c>
      <c r="Q61" s="5">
        <v>88242.42</v>
      </c>
      <c r="R61" s="3">
        <v>91632.34</v>
      </c>
      <c r="S61" s="6">
        <f t="shared" si="10"/>
        <v>103.84159908579116</v>
      </c>
      <c r="T61" s="5">
        <v>23676.78</v>
      </c>
      <c r="U61" s="3">
        <v>24576.61</v>
      </c>
      <c r="V61" s="15">
        <f t="shared" si="11"/>
        <v>103.80047455777348</v>
      </c>
      <c r="W61" s="6">
        <f t="shared" si="31"/>
        <v>23676.78</v>
      </c>
      <c r="X61" s="5">
        <v>0</v>
      </c>
      <c r="Y61" s="3">
        <v>0</v>
      </c>
      <c r="Z61" s="3">
        <v>0</v>
      </c>
      <c r="AA61" s="10">
        <f t="shared" si="13"/>
        <v>0</v>
      </c>
      <c r="AB61" s="13">
        <v>50.85</v>
      </c>
      <c r="AC61" s="3">
        <v>50.85</v>
      </c>
      <c r="AD61" s="15">
        <f>AC61/AB61*100</f>
        <v>100</v>
      </c>
      <c r="AE61" s="21">
        <f t="shared" si="14"/>
        <v>50.85</v>
      </c>
      <c r="AF61" s="5">
        <v>9777.900000000001</v>
      </c>
      <c r="AG61" s="3">
        <v>10148.5</v>
      </c>
      <c r="AH61" s="15">
        <f t="shared" si="15"/>
        <v>103.79017989547856</v>
      </c>
      <c r="AI61" s="21">
        <f t="shared" si="16"/>
        <v>9777.900000000001</v>
      </c>
      <c r="AJ61" s="5">
        <v>0</v>
      </c>
      <c r="AK61" s="3">
        <v>0</v>
      </c>
      <c r="AL61" s="3">
        <v>0</v>
      </c>
      <c r="AM61" s="3">
        <f t="shared" si="17"/>
        <v>0</v>
      </c>
      <c r="AN61" s="3"/>
      <c r="AO61" s="3"/>
      <c r="AP61" s="3"/>
      <c r="AQ61" s="3"/>
      <c r="AR61" s="10"/>
      <c r="AS61" s="5">
        <v>9777.6</v>
      </c>
      <c r="AT61" s="3">
        <v>10362.17</v>
      </c>
      <c r="AU61" s="15">
        <f t="shared" si="18"/>
        <v>105.97866552119129</v>
      </c>
      <c r="AV61" s="6">
        <f t="shared" si="19"/>
        <v>10362.17</v>
      </c>
      <c r="AW61" s="5">
        <v>57442.08</v>
      </c>
      <c r="AX61" s="3">
        <v>59999.05</v>
      </c>
      <c r="AY61" s="15">
        <f t="shared" si="20"/>
        <v>104.45138825056475</v>
      </c>
      <c r="AZ61" s="6">
        <f t="shared" si="21"/>
        <v>57442.08</v>
      </c>
      <c r="BA61" s="5">
        <v>27417.48</v>
      </c>
      <c r="BB61" s="3">
        <v>28434.8</v>
      </c>
      <c r="BC61" s="15">
        <f t="shared" si="22"/>
        <v>103.71047959185162</v>
      </c>
      <c r="BD61" s="6">
        <f t="shared" si="23"/>
        <v>27417.48</v>
      </c>
      <c r="BE61" s="5">
        <v>62096.3</v>
      </c>
      <c r="BF61" s="3">
        <v>64942.05</v>
      </c>
      <c r="BG61" s="15">
        <f t="shared" si="24"/>
        <v>104.5828012297029</v>
      </c>
      <c r="BH61" s="3">
        <v>1687.03</v>
      </c>
      <c r="BI61" s="3">
        <v>1677.8400000000001</v>
      </c>
      <c r="BJ61" s="15">
        <f t="shared" si="25"/>
        <v>99.45525568602812</v>
      </c>
      <c r="BK61" s="6">
        <v>86815.5736</v>
      </c>
      <c r="BL61" s="5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10">
        <v>0</v>
      </c>
      <c r="BS61" s="5">
        <v>62117.77</v>
      </c>
      <c r="BT61" s="3">
        <v>64964.40000000001</v>
      </c>
      <c r="BU61" s="15">
        <f t="shared" si="26"/>
        <v>104.58263392262796</v>
      </c>
      <c r="BV61" s="6">
        <v>86815.5736</v>
      </c>
      <c r="BW61" s="5">
        <v>352677.55000000005</v>
      </c>
      <c r="BX61" s="3">
        <v>342020.02</v>
      </c>
      <c r="BY61" s="15">
        <f t="shared" si="27"/>
        <v>96.97810932394194</v>
      </c>
      <c r="BZ61" s="6">
        <v>327602.25800000003</v>
      </c>
      <c r="CA61" s="5">
        <v>17838.97</v>
      </c>
      <c r="CB61" s="3">
        <v>20352.300000000003</v>
      </c>
      <c r="CC61" s="15">
        <f t="shared" si="28"/>
        <v>114.08898607935325</v>
      </c>
      <c r="CD61" s="6">
        <v>15313.77</v>
      </c>
    </row>
    <row r="62" spans="1:82" ht="15">
      <c r="A62" s="18" t="s">
        <v>138</v>
      </c>
      <c r="B62" s="5">
        <v>42036.16</v>
      </c>
      <c r="C62" s="3">
        <v>42152.880000000005</v>
      </c>
      <c r="D62" s="15">
        <f t="shared" si="0"/>
        <v>100.27766570495498</v>
      </c>
      <c r="E62" s="21">
        <f>B62</f>
        <v>42036.16</v>
      </c>
      <c r="F62" s="5">
        <v>114470.32</v>
      </c>
      <c r="G62" s="3">
        <v>119870.31</v>
      </c>
      <c r="H62" s="15">
        <f t="shared" si="2"/>
        <v>104.71737128017114</v>
      </c>
      <c r="I62" s="15">
        <f>F62</f>
        <v>114470.32</v>
      </c>
      <c r="J62" s="15">
        <f t="shared" si="3"/>
        <v>9930.286133841057</v>
      </c>
      <c r="K62" s="15">
        <f t="shared" si="4"/>
        <v>9433.045338974687</v>
      </c>
      <c r="L62" s="15">
        <f t="shared" si="5"/>
        <v>37192.96568873846</v>
      </c>
      <c r="M62" s="15">
        <f t="shared" si="6"/>
        <v>35801.33723037868</v>
      </c>
      <c r="N62" s="15">
        <f t="shared" si="7"/>
        <v>1608.7677015725271</v>
      </c>
      <c r="O62" s="15">
        <f t="shared" si="8"/>
        <v>14668.603448557933</v>
      </c>
      <c r="P62" s="6">
        <f t="shared" si="9"/>
        <v>5835.31445793666</v>
      </c>
      <c r="Q62" s="5">
        <v>132345.42</v>
      </c>
      <c r="R62" s="3">
        <v>139004.61</v>
      </c>
      <c r="S62" s="6">
        <f t="shared" si="10"/>
        <v>105.03167393325737</v>
      </c>
      <c r="T62" s="5">
        <v>35512.5</v>
      </c>
      <c r="U62" s="3">
        <v>37275.29</v>
      </c>
      <c r="V62" s="15">
        <f t="shared" si="11"/>
        <v>104.96385779655051</v>
      </c>
      <c r="W62" s="6">
        <f t="shared" si="31"/>
        <v>35512.5</v>
      </c>
      <c r="X62" s="5">
        <v>0</v>
      </c>
      <c r="Y62" s="3">
        <v>0</v>
      </c>
      <c r="Z62" s="3">
        <v>0</v>
      </c>
      <c r="AA62" s="10">
        <f t="shared" si="13"/>
        <v>0</v>
      </c>
      <c r="AB62" s="13">
        <v>29.580000000000002</v>
      </c>
      <c r="AC62" s="3">
        <v>205.64</v>
      </c>
      <c r="AD62" s="15">
        <f>AC62/AB62*100</f>
        <v>695.1994590939823</v>
      </c>
      <c r="AE62" s="21">
        <f t="shared" si="14"/>
        <v>205.64</v>
      </c>
      <c r="AF62" s="5">
        <v>14665.48</v>
      </c>
      <c r="AG62" s="3">
        <v>15321.45</v>
      </c>
      <c r="AH62" s="15">
        <f t="shared" si="15"/>
        <v>104.47288462430141</v>
      </c>
      <c r="AI62" s="21">
        <f t="shared" si="16"/>
        <v>14665.48</v>
      </c>
      <c r="AJ62" s="5">
        <v>0</v>
      </c>
      <c r="AK62" s="3">
        <v>0</v>
      </c>
      <c r="AL62" s="3">
        <v>0</v>
      </c>
      <c r="AM62" s="3">
        <f t="shared" si="17"/>
        <v>0</v>
      </c>
      <c r="AN62" s="3"/>
      <c r="AO62" s="3"/>
      <c r="AP62" s="3"/>
      <c r="AQ62" s="3"/>
      <c r="AR62" s="10"/>
      <c r="AS62" s="5">
        <v>14665.77</v>
      </c>
      <c r="AT62" s="3">
        <v>15745.31</v>
      </c>
      <c r="AU62" s="15">
        <f t="shared" si="18"/>
        <v>107.36095002171724</v>
      </c>
      <c r="AV62" s="6">
        <f t="shared" si="19"/>
        <v>15745.31</v>
      </c>
      <c r="AW62" s="5">
        <v>86437.83000000002</v>
      </c>
      <c r="AX62" s="3">
        <v>91465.17000000001</v>
      </c>
      <c r="AY62" s="15">
        <f t="shared" si="20"/>
        <v>105.81613397744944</v>
      </c>
      <c r="AZ62" s="6">
        <f t="shared" si="21"/>
        <v>86437.83000000002</v>
      </c>
      <c r="BA62" s="5">
        <v>41254.65</v>
      </c>
      <c r="BB62" s="3">
        <v>43305.72</v>
      </c>
      <c r="BC62" s="15">
        <f t="shared" si="22"/>
        <v>104.97173045947548</v>
      </c>
      <c r="BD62" s="6">
        <f t="shared" si="23"/>
        <v>41254.65</v>
      </c>
      <c r="BE62" s="5">
        <v>160774.52</v>
      </c>
      <c r="BF62" s="3">
        <v>163259</v>
      </c>
      <c r="BG62" s="15">
        <f t="shared" si="24"/>
        <v>101.54531949465624</v>
      </c>
      <c r="BH62" s="3">
        <v>1680.01</v>
      </c>
      <c r="BI62" s="3">
        <v>1612.87</v>
      </c>
      <c r="BJ62" s="15">
        <f t="shared" si="25"/>
        <v>96.00359521669513</v>
      </c>
      <c r="BK62" s="6">
        <v>203308.9968</v>
      </c>
      <c r="BL62" s="5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10">
        <v>0</v>
      </c>
      <c r="BS62" s="5">
        <v>162290.57</v>
      </c>
      <c r="BT62" s="3">
        <v>165892.97999999998</v>
      </c>
      <c r="BU62" s="15">
        <f t="shared" si="26"/>
        <v>102.2197284783706</v>
      </c>
      <c r="BV62" s="6">
        <v>203308.9968</v>
      </c>
      <c r="BW62" s="5">
        <v>691264.89</v>
      </c>
      <c r="BX62" s="3">
        <v>700118.8700000001</v>
      </c>
      <c r="BY62" s="15">
        <f t="shared" si="27"/>
        <v>101.28083750933743</v>
      </c>
      <c r="BZ62" s="6">
        <v>662623.6625</v>
      </c>
      <c r="CA62" s="5">
        <v>9150.7</v>
      </c>
      <c r="CB62" s="3">
        <v>9561.310000000001</v>
      </c>
      <c r="CC62" s="15">
        <f t="shared" si="28"/>
        <v>104.48719770072235</v>
      </c>
      <c r="CD62" s="6">
        <v>8985.820000000002</v>
      </c>
    </row>
    <row r="63" spans="1:82" ht="15">
      <c r="A63" s="18" t="s">
        <v>139</v>
      </c>
      <c r="B63" s="5">
        <v>48963.36</v>
      </c>
      <c r="C63" s="3">
        <v>48273.82</v>
      </c>
      <c r="D63" s="15">
        <f t="shared" si="0"/>
        <v>98.59172246349107</v>
      </c>
      <c r="E63" s="21">
        <f t="shared" si="1"/>
        <v>48273.82</v>
      </c>
      <c r="F63" s="5">
        <v>141443.4</v>
      </c>
      <c r="G63" s="3">
        <v>145481.79</v>
      </c>
      <c r="H63" s="15">
        <f t="shared" si="2"/>
        <v>102.85512791689115</v>
      </c>
      <c r="I63" s="15">
        <f>F63</f>
        <v>141443.4</v>
      </c>
      <c r="J63" s="15">
        <f t="shared" si="3"/>
        <v>12270.19749524011</v>
      </c>
      <c r="K63" s="15">
        <f t="shared" si="4"/>
        <v>11655.789947112335</v>
      </c>
      <c r="L63" s="15">
        <f t="shared" si="5"/>
        <v>45956.88666807701</v>
      </c>
      <c r="M63" s="15">
        <f t="shared" si="6"/>
        <v>44237.34346519991</v>
      </c>
      <c r="N63" s="15">
        <f t="shared" si="7"/>
        <v>1987.847797757563</v>
      </c>
      <c r="O63" s="15">
        <f t="shared" si="8"/>
        <v>18125.02266976941</v>
      </c>
      <c r="P63" s="6">
        <f t="shared" si="9"/>
        <v>7210.311956843649</v>
      </c>
      <c r="Q63" s="5">
        <v>154086</v>
      </c>
      <c r="R63" s="3">
        <v>160498.23</v>
      </c>
      <c r="S63" s="6">
        <f t="shared" si="10"/>
        <v>104.1614617810833</v>
      </c>
      <c r="T63" s="5">
        <v>41343.6</v>
      </c>
      <c r="U63" s="3">
        <v>43075.22</v>
      </c>
      <c r="V63" s="15">
        <f t="shared" si="11"/>
        <v>104.18836289050786</v>
      </c>
      <c r="W63" s="6">
        <f t="shared" si="31"/>
        <v>41343.6</v>
      </c>
      <c r="X63" s="5">
        <v>0</v>
      </c>
      <c r="Y63" s="3">
        <v>0</v>
      </c>
      <c r="Z63" s="3">
        <v>0</v>
      </c>
      <c r="AA63" s="10">
        <f t="shared" si="13"/>
        <v>0</v>
      </c>
      <c r="AB63" s="13">
        <v>0</v>
      </c>
      <c r="AC63" s="3">
        <v>190.19</v>
      </c>
      <c r="AD63" s="3">
        <v>0</v>
      </c>
      <c r="AE63" s="21">
        <f t="shared" si="14"/>
        <v>190.19</v>
      </c>
      <c r="AF63" s="5">
        <v>17074.14</v>
      </c>
      <c r="AG63" s="3">
        <v>17450.55</v>
      </c>
      <c r="AH63" s="15">
        <f t="shared" si="15"/>
        <v>102.20456198672379</v>
      </c>
      <c r="AI63" s="21">
        <f t="shared" si="16"/>
        <v>17074.14</v>
      </c>
      <c r="AJ63" s="5">
        <v>0</v>
      </c>
      <c r="AK63" s="3">
        <v>0</v>
      </c>
      <c r="AL63" s="3">
        <v>0</v>
      </c>
      <c r="AM63" s="3">
        <f t="shared" si="17"/>
        <v>0</v>
      </c>
      <c r="AN63" s="3"/>
      <c r="AO63" s="3"/>
      <c r="AP63" s="3"/>
      <c r="AQ63" s="3"/>
      <c r="AR63" s="10"/>
      <c r="AS63" s="5">
        <v>17073.78</v>
      </c>
      <c r="AT63" s="3">
        <v>17231.440000000002</v>
      </c>
      <c r="AU63" s="15">
        <f t="shared" si="18"/>
        <v>100.92340419051904</v>
      </c>
      <c r="AV63" s="6">
        <f t="shared" si="19"/>
        <v>17231.440000000002</v>
      </c>
      <c r="AW63" s="5">
        <v>95095.02</v>
      </c>
      <c r="AX63" s="3">
        <v>99006.46</v>
      </c>
      <c r="AY63" s="15">
        <f t="shared" si="20"/>
        <v>104.1131912060169</v>
      </c>
      <c r="AZ63" s="6">
        <f t="shared" si="21"/>
        <v>95095.02</v>
      </c>
      <c r="BA63" s="5">
        <v>45389.22</v>
      </c>
      <c r="BB63" s="3">
        <v>47242.560000000005</v>
      </c>
      <c r="BC63" s="15">
        <f t="shared" si="22"/>
        <v>104.08321623504438</v>
      </c>
      <c r="BD63" s="6">
        <f t="shared" si="23"/>
        <v>45389.22</v>
      </c>
      <c r="BE63" s="5">
        <v>151077.35</v>
      </c>
      <c r="BF63" s="3">
        <v>163816.34</v>
      </c>
      <c r="BG63" s="15">
        <f t="shared" si="24"/>
        <v>108.43209786245258</v>
      </c>
      <c r="BH63" s="3">
        <v>3045.9100000000003</v>
      </c>
      <c r="BI63" s="3">
        <v>2911.42</v>
      </c>
      <c r="BJ63" s="15">
        <f t="shared" si="25"/>
        <v>95.58457078508556</v>
      </c>
      <c r="BK63" s="6">
        <v>169766.4584</v>
      </c>
      <c r="BL63" s="5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10">
        <v>0</v>
      </c>
      <c r="BS63" s="5">
        <v>150610.9</v>
      </c>
      <c r="BT63" s="3">
        <v>165534.2</v>
      </c>
      <c r="BU63" s="15">
        <f t="shared" si="26"/>
        <v>109.90851259769381</v>
      </c>
      <c r="BV63" s="6">
        <v>169766.4584</v>
      </c>
      <c r="BW63" s="5">
        <v>628971.51</v>
      </c>
      <c r="BX63" s="3">
        <v>631974.31</v>
      </c>
      <c r="BY63" s="15">
        <f t="shared" si="27"/>
        <v>100.47741431086443</v>
      </c>
      <c r="BZ63" s="6">
        <v>614030.61703</v>
      </c>
      <c r="CA63" s="5">
        <v>12133.32</v>
      </c>
      <c r="CB63" s="3">
        <v>12437.72</v>
      </c>
      <c r="CC63" s="15">
        <f t="shared" si="28"/>
        <v>102.50879396570764</v>
      </c>
      <c r="CD63" s="6">
        <v>12952.880000000001</v>
      </c>
    </row>
    <row r="64" spans="1:82" ht="15">
      <c r="A64" s="18" t="s">
        <v>136</v>
      </c>
      <c r="B64" s="5">
        <v>10495.380000000001</v>
      </c>
      <c r="C64" s="3">
        <v>11664.1</v>
      </c>
      <c r="D64" s="15">
        <f t="shared" si="0"/>
        <v>111.13556631584562</v>
      </c>
      <c r="E64" s="21">
        <f>B64</f>
        <v>10495.380000000001</v>
      </c>
      <c r="F64" s="5">
        <v>36134.52</v>
      </c>
      <c r="G64" s="3">
        <v>41022.85</v>
      </c>
      <c r="H64" s="15">
        <f t="shared" si="2"/>
        <v>113.52814427865654</v>
      </c>
      <c r="I64" s="15">
        <f>F64</f>
        <v>36134.52</v>
      </c>
      <c r="J64" s="15">
        <f t="shared" si="3"/>
        <v>3134.6651508356254</v>
      </c>
      <c r="K64" s="15">
        <f t="shared" si="4"/>
        <v>2977.702564840279</v>
      </c>
      <c r="L64" s="15">
        <f t="shared" si="5"/>
        <v>11740.597584937592</v>
      </c>
      <c r="M64" s="15">
        <f t="shared" si="6"/>
        <v>11301.306191664902</v>
      </c>
      <c r="N64" s="15">
        <f t="shared" si="7"/>
        <v>507.8351199492279</v>
      </c>
      <c r="O64" s="15">
        <f t="shared" si="8"/>
        <v>4630.396286862703</v>
      </c>
      <c r="P64" s="6">
        <f t="shared" si="9"/>
        <v>1842.017100909673</v>
      </c>
      <c r="Q64" s="5">
        <v>33028.62</v>
      </c>
      <c r="R64" s="3">
        <v>38940.270000000004</v>
      </c>
      <c r="S64" s="6">
        <f t="shared" si="10"/>
        <v>117.89856796923395</v>
      </c>
      <c r="T64" s="5">
        <v>8862.060000000001</v>
      </c>
      <c r="U64" s="3">
        <v>10362.92</v>
      </c>
      <c r="V64" s="15">
        <f t="shared" si="11"/>
        <v>116.93579145255164</v>
      </c>
      <c r="W64" s="6">
        <f t="shared" si="31"/>
        <v>8862.060000000001</v>
      </c>
      <c r="X64" s="5">
        <v>0</v>
      </c>
      <c r="Y64" s="3">
        <v>0</v>
      </c>
      <c r="Z64" s="3">
        <v>0</v>
      </c>
      <c r="AA64" s="10">
        <f t="shared" si="13"/>
        <v>0</v>
      </c>
      <c r="AB64" s="13">
        <v>0</v>
      </c>
      <c r="AC64" s="3">
        <v>655.98</v>
      </c>
      <c r="AD64" s="3">
        <v>0</v>
      </c>
      <c r="AE64" s="21">
        <f t="shared" si="14"/>
        <v>655.98</v>
      </c>
      <c r="AF64" s="5">
        <v>3659.82</v>
      </c>
      <c r="AG64" s="3">
        <v>4283.17</v>
      </c>
      <c r="AH64" s="15">
        <f t="shared" si="15"/>
        <v>117.03225841708063</v>
      </c>
      <c r="AI64" s="21">
        <f t="shared" si="16"/>
        <v>3659.82</v>
      </c>
      <c r="AJ64" s="5">
        <v>0</v>
      </c>
      <c r="AK64" s="3">
        <v>0</v>
      </c>
      <c r="AL64" s="3">
        <v>0</v>
      </c>
      <c r="AM64" s="3">
        <f t="shared" si="17"/>
        <v>0</v>
      </c>
      <c r="AN64" s="3"/>
      <c r="AO64" s="3"/>
      <c r="AP64" s="3"/>
      <c r="AQ64" s="3"/>
      <c r="AR64" s="10"/>
      <c r="AS64" s="5">
        <v>3659.88</v>
      </c>
      <c r="AT64" s="3">
        <v>4656.03</v>
      </c>
      <c r="AU64" s="15">
        <f t="shared" si="18"/>
        <v>127.2181055116561</v>
      </c>
      <c r="AV64" s="6">
        <f t="shared" si="19"/>
        <v>4656.03</v>
      </c>
      <c r="AW64" s="5">
        <v>16446.9</v>
      </c>
      <c r="AX64" s="3">
        <v>20642.22</v>
      </c>
      <c r="AY64" s="15">
        <f t="shared" si="20"/>
        <v>125.5082720755887</v>
      </c>
      <c r="AZ64" s="6">
        <f t="shared" si="21"/>
        <v>16446.9</v>
      </c>
      <c r="BA64" s="5">
        <v>0</v>
      </c>
      <c r="BB64" s="3">
        <v>0</v>
      </c>
      <c r="BC64" s="15"/>
      <c r="BD64" s="6">
        <f t="shared" si="23"/>
        <v>0</v>
      </c>
      <c r="BE64" s="5">
        <v>40672.32</v>
      </c>
      <c r="BF64" s="3">
        <v>43098.380000000005</v>
      </c>
      <c r="BG64" s="15">
        <f t="shared" si="24"/>
        <v>105.96489209368929</v>
      </c>
      <c r="BH64" s="3">
        <v>437.05</v>
      </c>
      <c r="BI64" s="3">
        <v>1222.6399999999999</v>
      </c>
      <c r="BJ64" s="15">
        <f t="shared" si="25"/>
        <v>279.7483125500515</v>
      </c>
      <c r="BK64" s="6">
        <v>60507.473600000005</v>
      </c>
      <c r="BL64" s="5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10">
        <v>0</v>
      </c>
      <c r="BS64" s="5">
        <v>40684.71</v>
      </c>
      <c r="BT64" s="3">
        <v>44066.21</v>
      </c>
      <c r="BU64" s="15">
        <f t="shared" si="26"/>
        <v>108.31147622780155</v>
      </c>
      <c r="BV64" s="6">
        <v>60507.473600000005</v>
      </c>
      <c r="BW64" s="5">
        <v>157582.05</v>
      </c>
      <c r="BX64" s="3">
        <v>180230.86</v>
      </c>
      <c r="BY64" s="15">
        <f t="shared" si="27"/>
        <v>114.37270932825155</v>
      </c>
      <c r="BZ64" s="6">
        <v>147464.75900000002</v>
      </c>
      <c r="CA64" s="5">
        <v>5582.77</v>
      </c>
      <c r="CB64" s="3">
        <v>7330.530000000001</v>
      </c>
      <c r="CC64" s="15">
        <f t="shared" si="28"/>
        <v>131.30632284690216</v>
      </c>
      <c r="CD64" s="6">
        <v>5166.610000000001</v>
      </c>
    </row>
    <row r="65" spans="1:82" ht="15">
      <c r="A65" s="18" t="s">
        <v>12</v>
      </c>
      <c r="B65" s="5">
        <v>1569.84</v>
      </c>
      <c r="C65" s="3">
        <v>1565.71</v>
      </c>
      <c r="D65" s="15">
        <f t="shared" si="0"/>
        <v>99.73691586403712</v>
      </c>
      <c r="E65" s="21">
        <f t="shared" si="1"/>
        <v>1565.71</v>
      </c>
      <c r="F65" s="5">
        <v>4180.26</v>
      </c>
      <c r="G65" s="3">
        <v>4164.07</v>
      </c>
      <c r="H65" s="15">
        <f t="shared" si="2"/>
        <v>99.61270351604922</v>
      </c>
      <c r="I65" s="15">
        <f t="shared" si="29"/>
        <v>4164.07</v>
      </c>
      <c r="J65" s="15">
        <f t="shared" si="3"/>
        <v>361.232558634793</v>
      </c>
      <c r="K65" s="15">
        <f t="shared" si="4"/>
        <v>343.1445033495522</v>
      </c>
      <c r="L65" s="15">
        <f t="shared" si="5"/>
        <v>1352.9630443551232</v>
      </c>
      <c r="M65" s="15">
        <f t="shared" si="6"/>
        <v>1302.3399805373388</v>
      </c>
      <c r="N65" s="15">
        <f t="shared" si="7"/>
        <v>58.52190614202101</v>
      </c>
      <c r="O65" s="15">
        <f t="shared" si="8"/>
        <v>533.597630914604</v>
      </c>
      <c r="P65" s="6">
        <f t="shared" si="9"/>
        <v>212.27037606656745</v>
      </c>
      <c r="Q65" s="5">
        <v>4940.22</v>
      </c>
      <c r="R65" s="3">
        <v>4922.450000000001</v>
      </c>
      <c r="S65" s="6">
        <f t="shared" si="10"/>
        <v>99.6402994198639</v>
      </c>
      <c r="T65" s="5">
        <v>0</v>
      </c>
      <c r="U65" s="3">
        <v>0</v>
      </c>
      <c r="V65" s="15"/>
      <c r="W65" s="6">
        <f t="shared" si="31"/>
        <v>0</v>
      </c>
      <c r="X65" s="5">
        <v>0</v>
      </c>
      <c r="Y65" s="3">
        <v>0</v>
      </c>
      <c r="Z65" s="3">
        <v>0</v>
      </c>
      <c r="AA65" s="10">
        <f t="shared" si="13"/>
        <v>0</v>
      </c>
      <c r="AB65" s="13">
        <v>0</v>
      </c>
      <c r="AC65" s="3">
        <v>0</v>
      </c>
      <c r="AD65" s="3">
        <v>0</v>
      </c>
      <c r="AE65" s="21">
        <f t="shared" si="14"/>
        <v>0</v>
      </c>
      <c r="AF65" s="5">
        <v>0</v>
      </c>
      <c r="AG65" s="3">
        <v>0</v>
      </c>
      <c r="AH65" s="15"/>
      <c r="AI65" s="21">
        <f t="shared" si="16"/>
        <v>0</v>
      </c>
      <c r="AJ65" s="5">
        <v>0</v>
      </c>
      <c r="AK65" s="3">
        <v>0</v>
      </c>
      <c r="AL65" s="3">
        <v>0</v>
      </c>
      <c r="AM65" s="3">
        <f t="shared" si="17"/>
        <v>0</v>
      </c>
      <c r="AN65" s="3"/>
      <c r="AO65" s="3"/>
      <c r="AP65" s="3"/>
      <c r="AQ65" s="3"/>
      <c r="AR65" s="10"/>
      <c r="AS65" s="5">
        <v>0</v>
      </c>
      <c r="AT65" s="3">
        <v>0</v>
      </c>
      <c r="AU65" s="15"/>
      <c r="AV65" s="6">
        <f t="shared" si="19"/>
        <v>0</v>
      </c>
      <c r="AW65" s="5">
        <v>661.11</v>
      </c>
      <c r="AX65" s="3">
        <v>632.9</v>
      </c>
      <c r="AY65" s="15">
        <f t="shared" si="20"/>
        <v>95.7329340049311</v>
      </c>
      <c r="AZ65" s="6">
        <f>AX65</f>
        <v>632.9</v>
      </c>
      <c r="BA65" s="5">
        <v>0</v>
      </c>
      <c r="BB65" s="3">
        <v>0</v>
      </c>
      <c r="BC65" s="15"/>
      <c r="BD65" s="6">
        <f t="shared" si="23"/>
        <v>0</v>
      </c>
      <c r="BE65" s="5">
        <v>1290.6000000000001</v>
      </c>
      <c r="BF65" s="3">
        <v>1284.32</v>
      </c>
      <c r="BG65" s="15">
        <f t="shared" si="24"/>
        <v>99.51340461800712</v>
      </c>
      <c r="BH65" s="3">
        <v>0</v>
      </c>
      <c r="BI65" s="3">
        <v>0</v>
      </c>
      <c r="BJ65" s="15"/>
      <c r="BK65" s="6"/>
      <c r="BL65" s="5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10"/>
      <c r="BS65" s="5">
        <v>0</v>
      </c>
      <c r="BT65" s="3">
        <v>0</v>
      </c>
      <c r="BU65" s="15"/>
      <c r="BV65" s="6"/>
      <c r="BW65" s="5">
        <v>0</v>
      </c>
      <c r="BX65" s="3">
        <v>0</v>
      </c>
      <c r="BY65" s="15"/>
      <c r="BZ65" s="6"/>
      <c r="CA65" s="5">
        <v>0</v>
      </c>
      <c r="CB65" s="3">
        <v>0</v>
      </c>
      <c r="CC65" s="16">
        <v>0</v>
      </c>
      <c r="CD65" s="6"/>
    </row>
    <row r="66" spans="1:82" ht="15">
      <c r="A66" s="18" t="s">
        <v>17</v>
      </c>
      <c r="B66" s="5">
        <v>56562.29</v>
      </c>
      <c r="C66" s="3">
        <v>53656.22</v>
      </c>
      <c r="D66" s="15">
        <f t="shared" si="0"/>
        <v>94.86217760985278</v>
      </c>
      <c r="E66" s="21">
        <f t="shared" si="1"/>
        <v>53656.22</v>
      </c>
      <c r="F66" s="5">
        <v>155416.38</v>
      </c>
      <c r="G66" s="3">
        <v>149807.44</v>
      </c>
      <c r="H66" s="15">
        <f t="shared" si="2"/>
        <v>96.39102390623177</v>
      </c>
      <c r="I66" s="15">
        <f t="shared" si="29"/>
        <v>149807.44</v>
      </c>
      <c r="J66" s="15">
        <f t="shared" si="3"/>
        <v>12995.776933079473</v>
      </c>
      <c r="K66" s="15">
        <f t="shared" si="4"/>
        <v>12345.03733051266</v>
      </c>
      <c r="L66" s="15">
        <f t="shared" si="5"/>
        <v>48674.477155630775</v>
      </c>
      <c r="M66" s="15">
        <f t="shared" si="6"/>
        <v>46853.25138481066</v>
      </c>
      <c r="N66" s="15">
        <f t="shared" si="7"/>
        <v>2105.396149213737</v>
      </c>
      <c r="O66" s="15">
        <f t="shared" si="8"/>
        <v>19196.818275721038</v>
      </c>
      <c r="P66" s="6">
        <f t="shared" si="9"/>
        <v>7636.682771031672</v>
      </c>
      <c r="Q66" s="5">
        <v>177998.03999999998</v>
      </c>
      <c r="R66" s="3">
        <v>171531.6</v>
      </c>
      <c r="S66" s="6">
        <f t="shared" si="10"/>
        <v>96.36712853692099</v>
      </c>
      <c r="T66" s="5">
        <v>47759.45</v>
      </c>
      <c r="U66" s="3">
        <v>46095.57000000001</v>
      </c>
      <c r="V66" s="15">
        <f t="shared" si="11"/>
        <v>96.5161240340917</v>
      </c>
      <c r="W66" s="6">
        <f>U66</f>
        <v>46095.57000000001</v>
      </c>
      <c r="X66" s="5">
        <v>0</v>
      </c>
      <c r="Y66" s="3">
        <v>0</v>
      </c>
      <c r="Z66" s="3">
        <v>0</v>
      </c>
      <c r="AA66" s="10">
        <f t="shared" si="13"/>
        <v>0</v>
      </c>
      <c r="AB66" s="13">
        <v>0</v>
      </c>
      <c r="AC66" s="3">
        <v>76.09</v>
      </c>
      <c r="AD66" s="3">
        <v>0</v>
      </c>
      <c r="AE66" s="21">
        <f t="shared" si="14"/>
        <v>76.09</v>
      </c>
      <c r="AF66" s="5">
        <v>19724.16</v>
      </c>
      <c r="AG66" s="3">
        <v>18996.56</v>
      </c>
      <c r="AH66" s="15">
        <f t="shared" si="15"/>
        <v>96.31112300853371</v>
      </c>
      <c r="AI66" s="21">
        <f t="shared" si="16"/>
        <v>19724.16</v>
      </c>
      <c r="AJ66" s="5">
        <v>0</v>
      </c>
      <c r="AK66" s="3">
        <v>0</v>
      </c>
      <c r="AL66" s="3">
        <v>0</v>
      </c>
      <c r="AM66" s="3">
        <f t="shared" si="17"/>
        <v>0</v>
      </c>
      <c r="AN66" s="3"/>
      <c r="AO66" s="3"/>
      <c r="AP66" s="3"/>
      <c r="AQ66" s="3"/>
      <c r="AR66" s="10"/>
      <c r="AS66" s="5">
        <v>19724.11</v>
      </c>
      <c r="AT66" s="3">
        <v>17653.38</v>
      </c>
      <c r="AU66" s="15">
        <f t="shared" si="18"/>
        <v>89.50152883957756</v>
      </c>
      <c r="AV66" s="6">
        <f t="shared" si="19"/>
        <v>17653.38</v>
      </c>
      <c r="AW66" s="5">
        <v>115252.56</v>
      </c>
      <c r="AX66" s="3">
        <v>111459.19</v>
      </c>
      <c r="AY66" s="15">
        <f t="shared" si="20"/>
        <v>96.7086457775862</v>
      </c>
      <c r="AZ66" s="6">
        <f>AX66</f>
        <v>111459.19</v>
      </c>
      <c r="BA66" s="5">
        <v>55011.17</v>
      </c>
      <c r="BB66" s="3">
        <v>53131.14000000001</v>
      </c>
      <c r="BC66" s="15">
        <f t="shared" si="22"/>
        <v>96.58245770813456</v>
      </c>
      <c r="BD66" s="6">
        <f>BB66</f>
        <v>53131.14000000001</v>
      </c>
      <c r="BE66" s="5">
        <v>109142.01000000001</v>
      </c>
      <c r="BF66" s="3">
        <v>106047.64</v>
      </c>
      <c r="BG66" s="15">
        <f t="shared" si="24"/>
        <v>97.16482223481133</v>
      </c>
      <c r="BH66" s="3">
        <v>2406.48</v>
      </c>
      <c r="BI66" s="3">
        <v>2259.9500000000003</v>
      </c>
      <c r="BJ66" s="15">
        <f t="shared" si="25"/>
        <v>93.91102356969516</v>
      </c>
      <c r="BK66" s="6">
        <v>150186.29359999998</v>
      </c>
      <c r="BL66" s="5">
        <v>325849.01</v>
      </c>
      <c r="BM66" s="3">
        <v>311268.89</v>
      </c>
      <c r="BN66" s="15">
        <f>BM66/BL66*100</f>
        <v>95.52549814406373</v>
      </c>
      <c r="BO66" s="3">
        <v>6367.75</v>
      </c>
      <c r="BP66" s="3">
        <v>5990.98</v>
      </c>
      <c r="BQ66" s="15">
        <f>BP66/BO66*100</f>
        <v>94.08315339012995</v>
      </c>
      <c r="BR66" s="6">
        <v>473634.70050000004</v>
      </c>
      <c r="BS66" s="5">
        <v>193744.24</v>
      </c>
      <c r="BT66" s="3">
        <v>185741.26</v>
      </c>
      <c r="BU66" s="15">
        <f t="shared" si="26"/>
        <v>95.86930687591023</v>
      </c>
      <c r="BV66" s="6">
        <v>229568.45861600002</v>
      </c>
      <c r="BW66" s="5">
        <v>724325.3200000001</v>
      </c>
      <c r="BX66" s="3">
        <v>676090.17</v>
      </c>
      <c r="BY66" s="15">
        <f t="shared" si="27"/>
        <v>93.34067874363414</v>
      </c>
      <c r="BZ66" s="6">
        <v>612202.3640000001</v>
      </c>
      <c r="CA66" s="5">
        <v>14488.85</v>
      </c>
      <c r="CB66" s="3">
        <v>14018.13</v>
      </c>
      <c r="CC66" s="15">
        <f t="shared" si="28"/>
        <v>96.7511569241175</v>
      </c>
      <c r="CD66" s="6">
        <v>13738.76</v>
      </c>
    </row>
    <row r="67" spans="1:82" ht="15">
      <c r="A67" s="18" t="s">
        <v>18</v>
      </c>
      <c r="B67" s="5">
        <v>56163.9</v>
      </c>
      <c r="C67" s="3">
        <v>53890.42</v>
      </c>
      <c r="D67" s="15">
        <f t="shared" si="0"/>
        <v>95.95206173360468</v>
      </c>
      <c r="E67" s="21">
        <f t="shared" si="1"/>
        <v>53890.42</v>
      </c>
      <c r="F67" s="5">
        <v>166039.83000000002</v>
      </c>
      <c r="G67" s="3">
        <v>158564.21</v>
      </c>
      <c r="H67" s="15">
        <f t="shared" si="2"/>
        <v>95.49769473987052</v>
      </c>
      <c r="I67" s="15">
        <f t="shared" si="29"/>
        <v>158564.21</v>
      </c>
      <c r="J67" s="15">
        <f t="shared" si="3"/>
        <v>13755.425649954166</v>
      </c>
      <c r="K67" s="15">
        <f t="shared" si="4"/>
        <v>13066.64803652775</v>
      </c>
      <c r="L67" s="15">
        <f t="shared" si="5"/>
        <v>51519.67096791482</v>
      </c>
      <c r="M67" s="15">
        <f t="shared" si="6"/>
        <v>49591.98816670192</v>
      </c>
      <c r="N67" s="15">
        <f t="shared" si="7"/>
        <v>2228.463934348777</v>
      </c>
      <c r="O67" s="15">
        <f t="shared" si="8"/>
        <v>20318.93959607926</v>
      </c>
      <c r="P67" s="6">
        <f t="shared" si="9"/>
        <v>8083.073648473324</v>
      </c>
      <c r="Q67" s="5">
        <v>176715.62</v>
      </c>
      <c r="R67" s="3">
        <v>171132.89</v>
      </c>
      <c r="S67" s="6">
        <f t="shared" si="10"/>
        <v>96.84083953642583</v>
      </c>
      <c r="T67" s="5">
        <v>47424.24</v>
      </c>
      <c r="U67" s="3">
        <v>45948.3</v>
      </c>
      <c r="V67" s="15">
        <f t="shared" si="11"/>
        <v>96.88779409011089</v>
      </c>
      <c r="W67" s="6">
        <f>U67</f>
        <v>45948.3</v>
      </c>
      <c r="X67" s="5">
        <v>0</v>
      </c>
      <c r="Y67" s="3">
        <v>0</v>
      </c>
      <c r="Z67" s="3">
        <v>0</v>
      </c>
      <c r="AA67" s="10">
        <f t="shared" si="13"/>
        <v>0</v>
      </c>
      <c r="AB67" s="13">
        <v>148.75</v>
      </c>
      <c r="AC67" s="3">
        <v>148.69</v>
      </c>
      <c r="AD67" s="15">
        <f>AC67/AB67*100</f>
        <v>99.95966386554622</v>
      </c>
      <c r="AE67" s="21">
        <f t="shared" si="14"/>
        <v>148.69</v>
      </c>
      <c r="AF67" s="5">
        <v>19585.5</v>
      </c>
      <c r="AG67" s="3">
        <v>18950.93</v>
      </c>
      <c r="AH67" s="15">
        <f t="shared" si="15"/>
        <v>96.76000102116362</v>
      </c>
      <c r="AI67" s="21">
        <f t="shared" si="16"/>
        <v>19585.5</v>
      </c>
      <c r="AJ67" s="5">
        <v>0</v>
      </c>
      <c r="AK67" s="3">
        <v>0</v>
      </c>
      <c r="AL67" s="3">
        <v>0</v>
      </c>
      <c r="AM67" s="3">
        <f t="shared" si="17"/>
        <v>0</v>
      </c>
      <c r="AN67" s="3"/>
      <c r="AO67" s="3"/>
      <c r="AP67" s="3"/>
      <c r="AQ67" s="3"/>
      <c r="AR67" s="10"/>
      <c r="AS67" s="5">
        <v>19584.66</v>
      </c>
      <c r="AT67" s="3">
        <v>17953.920000000002</v>
      </c>
      <c r="AU67" s="15">
        <f t="shared" si="18"/>
        <v>91.67338110541618</v>
      </c>
      <c r="AV67" s="6">
        <f t="shared" si="19"/>
        <v>17953.920000000002</v>
      </c>
      <c r="AW67" s="5">
        <v>106485.36</v>
      </c>
      <c r="AX67" s="3">
        <v>104731.89</v>
      </c>
      <c r="AY67" s="15">
        <f t="shared" si="20"/>
        <v>98.35332293565988</v>
      </c>
      <c r="AZ67" s="6">
        <f>AX67</f>
        <v>104731.89</v>
      </c>
      <c r="BA67" s="5">
        <v>50825.64</v>
      </c>
      <c r="BB67" s="3">
        <v>49920.61</v>
      </c>
      <c r="BC67" s="15">
        <f t="shared" si="22"/>
        <v>98.21934362262826</v>
      </c>
      <c r="BD67" s="6">
        <f>BB67</f>
        <v>49920.61</v>
      </c>
      <c r="BE67" s="5">
        <v>96346.51</v>
      </c>
      <c r="BF67" s="3">
        <v>91184.78</v>
      </c>
      <c r="BG67" s="15">
        <f t="shared" si="24"/>
        <v>94.64253557290245</v>
      </c>
      <c r="BH67" s="3">
        <v>2408.91</v>
      </c>
      <c r="BI67" s="3">
        <v>2252.4500000000003</v>
      </c>
      <c r="BJ67" s="15">
        <f t="shared" si="25"/>
        <v>93.50494622048978</v>
      </c>
      <c r="BK67" s="6">
        <v>109605.90479999999</v>
      </c>
      <c r="BL67" s="5">
        <v>260936.98</v>
      </c>
      <c r="BM67" s="3">
        <v>247139.18</v>
      </c>
      <c r="BN67" s="15">
        <f>BM67/BL67*100</f>
        <v>94.71220982169717</v>
      </c>
      <c r="BO67" s="3">
        <v>6065.18</v>
      </c>
      <c r="BP67" s="3">
        <v>6220.3</v>
      </c>
      <c r="BQ67" s="15">
        <f>BP67/BO67*100</f>
        <v>102.55754981715299</v>
      </c>
      <c r="BR67" s="6">
        <v>476085.45449999993</v>
      </c>
      <c r="BS67" s="5">
        <v>164043.47</v>
      </c>
      <c r="BT67" s="3">
        <v>155255.39</v>
      </c>
      <c r="BU67" s="15">
        <f t="shared" si="26"/>
        <v>94.64283460963122</v>
      </c>
      <c r="BV67" s="6">
        <v>174185.36346400002</v>
      </c>
      <c r="BW67" s="5">
        <v>758996.76</v>
      </c>
      <c r="BX67" s="3">
        <v>724899.54</v>
      </c>
      <c r="BY67" s="15">
        <f t="shared" si="27"/>
        <v>95.50759347115</v>
      </c>
      <c r="BZ67" s="6">
        <v>633211.864</v>
      </c>
      <c r="CA67" s="5">
        <v>11563.43</v>
      </c>
      <c r="CB67" s="3">
        <v>11112.619999999999</v>
      </c>
      <c r="CC67" s="15">
        <f t="shared" si="28"/>
        <v>96.10141627527472</v>
      </c>
      <c r="CD67" s="6">
        <v>11292.380000000001</v>
      </c>
    </row>
    <row r="68" spans="1:82" ht="15">
      <c r="A68" s="18" t="s">
        <v>19</v>
      </c>
      <c r="B68" s="5">
        <v>93901.5</v>
      </c>
      <c r="C68" s="3">
        <v>94955.42</v>
      </c>
      <c r="D68" s="15">
        <f t="shared" si="0"/>
        <v>101.12236758731224</v>
      </c>
      <c r="E68" s="21">
        <f>B68</f>
        <v>93901.5</v>
      </c>
      <c r="F68" s="5">
        <v>276139.18</v>
      </c>
      <c r="G68" s="3">
        <v>294973.95</v>
      </c>
      <c r="H68" s="15">
        <f t="shared" si="2"/>
        <v>106.82075249155154</v>
      </c>
      <c r="I68" s="15">
        <f>F68</f>
        <v>276139.18</v>
      </c>
      <c r="J68" s="15">
        <f t="shared" si="3"/>
        <v>23955.039788167265</v>
      </c>
      <c r="K68" s="15">
        <f t="shared" si="4"/>
        <v>22755.535275932583</v>
      </c>
      <c r="L68" s="15">
        <f t="shared" si="5"/>
        <v>89721.37971708624</v>
      </c>
      <c r="M68" s="15">
        <f t="shared" si="6"/>
        <v>86364.32488089698</v>
      </c>
      <c r="N68" s="15">
        <f t="shared" si="7"/>
        <v>3880.8644364995416</v>
      </c>
      <c r="O68" s="15">
        <f t="shared" si="8"/>
        <v>35385.38311092307</v>
      </c>
      <c r="P68" s="6">
        <f t="shared" si="9"/>
        <v>14076.652790494336</v>
      </c>
      <c r="Q68" s="5">
        <v>295505.96</v>
      </c>
      <c r="R68" s="3">
        <v>317127.92000000004</v>
      </c>
      <c r="S68" s="6">
        <f t="shared" si="10"/>
        <v>107.3169285655017</v>
      </c>
      <c r="T68" s="5">
        <v>79288.64000000001</v>
      </c>
      <c r="U68" s="3">
        <v>85098.33</v>
      </c>
      <c r="V68" s="15">
        <f t="shared" si="11"/>
        <v>107.32726655419992</v>
      </c>
      <c r="W68" s="6">
        <f>T68</f>
        <v>79288.64000000001</v>
      </c>
      <c r="X68" s="5">
        <v>0</v>
      </c>
      <c r="Y68" s="3">
        <v>0</v>
      </c>
      <c r="Z68" s="3">
        <v>0</v>
      </c>
      <c r="AA68" s="10">
        <f t="shared" si="13"/>
        <v>0</v>
      </c>
      <c r="AB68" s="13">
        <v>0</v>
      </c>
      <c r="AC68" s="3">
        <v>0</v>
      </c>
      <c r="AD68" s="3">
        <v>0</v>
      </c>
      <c r="AE68" s="21">
        <f t="shared" si="14"/>
        <v>0</v>
      </c>
      <c r="AF68" s="5">
        <v>32744.800000000003</v>
      </c>
      <c r="AG68" s="3">
        <v>34588.96</v>
      </c>
      <c r="AH68" s="15">
        <f t="shared" si="15"/>
        <v>105.63191712882656</v>
      </c>
      <c r="AI68" s="21">
        <f t="shared" si="16"/>
        <v>32744.800000000003</v>
      </c>
      <c r="AJ68" s="5">
        <v>0</v>
      </c>
      <c r="AK68" s="3">
        <v>0</v>
      </c>
      <c r="AL68" s="3">
        <v>0</v>
      </c>
      <c r="AM68" s="3">
        <f t="shared" si="17"/>
        <v>0</v>
      </c>
      <c r="AN68" s="3"/>
      <c r="AO68" s="3"/>
      <c r="AP68" s="3"/>
      <c r="AQ68" s="3"/>
      <c r="AR68" s="10"/>
      <c r="AS68" s="5">
        <v>32744.18</v>
      </c>
      <c r="AT68" s="3">
        <v>34291.19</v>
      </c>
      <c r="AU68" s="15">
        <f t="shared" si="18"/>
        <v>104.72453425311004</v>
      </c>
      <c r="AV68" s="6">
        <f t="shared" si="19"/>
        <v>34291.19</v>
      </c>
      <c r="AW68" s="5">
        <v>179069.25</v>
      </c>
      <c r="AX68" s="3">
        <v>190902.79</v>
      </c>
      <c r="AY68" s="15">
        <f t="shared" si="20"/>
        <v>106.60835961506511</v>
      </c>
      <c r="AZ68" s="6">
        <f t="shared" si="21"/>
        <v>179069.25</v>
      </c>
      <c r="BA68" s="5">
        <v>85471.94</v>
      </c>
      <c r="BB68" s="3">
        <v>90480.34</v>
      </c>
      <c r="BC68" s="15">
        <f t="shared" si="22"/>
        <v>105.85970085621082</v>
      </c>
      <c r="BD68" s="6">
        <f t="shared" si="23"/>
        <v>85471.94</v>
      </c>
      <c r="BE68" s="5">
        <v>164827.33000000002</v>
      </c>
      <c r="BF68" s="3">
        <v>183560.69</v>
      </c>
      <c r="BG68" s="15">
        <f t="shared" si="24"/>
        <v>111.36544528143482</v>
      </c>
      <c r="BH68" s="3">
        <v>3641.47</v>
      </c>
      <c r="BI68" s="3">
        <v>3944.6800000000003</v>
      </c>
      <c r="BJ68" s="15">
        <f t="shared" si="25"/>
        <v>108.32658239666951</v>
      </c>
      <c r="BK68" s="6">
        <v>227440.75199999998</v>
      </c>
      <c r="BL68" s="5">
        <v>492246.78</v>
      </c>
      <c r="BM68" s="3">
        <v>552917.13</v>
      </c>
      <c r="BN68" s="15">
        <f>BM68/BL68*100</f>
        <v>112.32518981637625</v>
      </c>
      <c r="BO68" s="3">
        <v>9352.6</v>
      </c>
      <c r="BP68" s="3">
        <v>9642.73</v>
      </c>
      <c r="BQ68" s="15">
        <f>BP68/BO68*100</f>
        <v>103.1021320274576</v>
      </c>
      <c r="BR68" s="6">
        <v>742600.7799999999</v>
      </c>
      <c r="BS68" s="5">
        <v>292253.08</v>
      </c>
      <c r="BT68" s="3">
        <v>324628.05</v>
      </c>
      <c r="BU68" s="15">
        <f t="shared" si="26"/>
        <v>111.07771729899305</v>
      </c>
      <c r="BV68" s="6">
        <v>351899.25024799997</v>
      </c>
      <c r="BW68" s="5">
        <v>1093396.86</v>
      </c>
      <c r="BX68" s="3">
        <v>1115538.48</v>
      </c>
      <c r="BY68" s="15">
        <f t="shared" si="27"/>
        <v>102.02503050905048</v>
      </c>
      <c r="BZ68" s="6">
        <v>867437.5599999999</v>
      </c>
      <c r="CA68" s="5">
        <v>16313.42</v>
      </c>
      <c r="CB68" s="3">
        <v>17116.85</v>
      </c>
      <c r="CC68" s="15">
        <f t="shared" si="28"/>
        <v>104.92496361891006</v>
      </c>
      <c r="CD68" s="6">
        <v>16659.19</v>
      </c>
    </row>
    <row r="69" spans="1:82" ht="15">
      <c r="A69" s="18" t="s">
        <v>13</v>
      </c>
      <c r="B69" s="5">
        <v>2512.98</v>
      </c>
      <c r="C69" s="3">
        <v>1700.43</v>
      </c>
      <c r="D69" s="15">
        <f t="shared" si="0"/>
        <v>67.6658787574911</v>
      </c>
      <c r="E69" s="21">
        <f t="shared" si="1"/>
        <v>1700.43</v>
      </c>
      <c r="F69" s="5">
        <v>10641.84</v>
      </c>
      <c r="G69" s="3">
        <v>7118.15</v>
      </c>
      <c r="H69" s="15">
        <f t="shared" si="2"/>
        <v>66.8883388586936</v>
      </c>
      <c r="I69" s="15">
        <f t="shared" si="29"/>
        <v>7118.15</v>
      </c>
      <c r="J69" s="15">
        <f t="shared" si="3"/>
        <v>617.498634087864</v>
      </c>
      <c r="K69" s="15">
        <f t="shared" si="4"/>
        <v>586.5785269021931</v>
      </c>
      <c r="L69" s="15">
        <f t="shared" si="5"/>
        <v>2312.7838615048304</v>
      </c>
      <c r="M69" s="15">
        <f t="shared" si="6"/>
        <v>2226.2477173683096</v>
      </c>
      <c r="N69" s="15">
        <f t="shared" si="7"/>
        <v>100.03859354065298</v>
      </c>
      <c r="O69" s="15">
        <f t="shared" si="8"/>
        <v>912.1431619772935</v>
      </c>
      <c r="P69" s="6">
        <f t="shared" si="9"/>
        <v>362.8595046188565</v>
      </c>
      <c r="Q69" s="5">
        <v>0</v>
      </c>
      <c r="R69" s="3">
        <v>0</v>
      </c>
      <c r="S69" s="6"/>
      <c r="T69" s="5">
        <v>0</v>
      </c>
      <c r="U69" s="3">
        <v>0</v>
      </c>
      <c r="V69" s="15"/>
      <c r="W69" s="6">
        <f>U69</f>
        <v>0</v>
      </c>
      <c r="X69" s="5">
        <v>0</v>
      </c>
      <c r="Y69" s="3">
        <v>0</v>
      </c>
      <c r="Z69" s="3">
        <v>0</v>
      </c>
      <c r="AA69" s="10">
        <f t="shared" si="13"/>
        <v>0</v>
      </c>
      <c r="AB69" s="13">
        <v>0</v>
      </c>
      <c r="AC69" s="3">
        <v>0</v>
      </c>
      <c r="AD69" s="3">
        <v>0</v>
      </c>
      <c r="AE69" s="21">
        <f t="shared" si="14"/>
        <v>0</v>
      </c>
      <c r="AF69" s="5">
        <v>0</v>
      </c>
      <c r="AG69" s="3">
        <v>0</v>
      </c>
      <c r="AH69" s="15"/>
      <c r="AI69" s="21">
        <f t="shared" si="16"/>
        <v>0</v>
      </c>
      <c r="AJ69" s="5">
        <v>0</v>
      </c>
      <c r="AK69" s="3">
        <v>0</v>
      </c>
      <c r="AL69" s="3">
        <v>0</v>
      </c>
      <c r="AM69" s="3">
        <f t="shared" si="17"/>
        <v>0</v>
      </c>
      <c r="AN69" s="3"/>
      <c r="AO69" s="3"/>
      <c r="AP69" s="3"/>
      <c r="AQ69" s="3"/>
      <c r="AR69" s="10"/>
      <c r="AS69" s="5">
        <v>0</v>
      </c>
      <c r="AT69" s="3">
        <v>0</v>
      </c>
      <c r="AU69" s="15"/>
      <c r="AV69" s="6">
        <f t="shared" si="19"/>
        <v>0</v>
      </c>
      <c r="AW69" s="5">
        <v>1929.8700000000001</v>
      </c>
      <c r="AX69" s="3">
        <v>1960.56</v>
      </c>
      <c r="AY69" s="15">
        <f t="shared" si="20"/>
        <v>101.59026255654524</v>
      </c>
      <c r="AZ69" s="6">
        <f t="shared" si="21"/>
        <v>1929.8700000000001</v>
      </c>
      <c r="BA69" s="5">
        <v>0</v>
      </c>
      <c r="BB69" s="3">
        <v>0</v>
      </c>
      <c r="BC69" s="15"/>
      <c r="BD69" s="6">
        <f t="shared" si="23"/>
        <v>0</v>
      </c>
      <c r="BE69" s="5">
        <v>3783.92</v>
      </c>
      <c r="BF69" s="3">
        <v>3162.47</v>
      </c>
      <c r="BG69" s="15">
        <f t="shared" si="24"/>
        <v>83.57655552971521</v>
      </c>
      <c r="BH69" s="3">
        <v>0</v>
      </c>
      <c r="BI69" s="3">
        <v>0</v>
      </c>
      <c r="BJ69" s="15"/>
      <c r="BK69" s="6"/>
      <c r="BL69" s="5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10"/>
      <c r="BS69" s="5">
        <v>0</v>
      </c>
      <c r="BT69" s="3">
        <v>0</v>
      </c>
      <c r="BU69" s="15"/>
      <c r="BV69" s="6"/>
      <c r="BW69" s="5">
        <v>0</v>
      </c>
      <c r="BX69" s="3">
        <v>0</v>
      </c>
      <c r="BY69" s="15"/>
      <c r="BZ69" s="6"/>
      <c r="CA69" s="5">
        <v>0</v>
      </c>
      <c r="CB69" s="3">
        <v>0</v>
      </c>
      <c r="CC69" s="16">
        <v>0</v>
      </c>
      <c r="CD69" s="6"/>
    </row>
    <row r="70" spans="1:82" ht="15">
      <c r="A70" s="18" t="s">
        <v>14</v>
      </c>
      <c r="B70" s="5">
        <v>31856.280000000002</v>
      </c>
      <c r="C70" s="3">
        <v>30035.260000000002</v>
      </c>
      <c r="D70" s="15">
        <f aca="true" t="shared" si="32" ref="D70:D133">C70/B70*100</f>
        <v>94.28363889317899</v>
      </c>
      <c r="E70" s="21">
        <f aca="true" t="shared" si="33" ref="E70:E133">C70</f>
        <v>30035.260000000002</v>
      </c>
      <c r="F70" s="5">
        <v>102413.79000000001</v>
      </c>
      <c r="G70" s="3">
        <v>98116.6</v>
      </c>
      <c r="H70" s="15">
        <f aca="true" t="shared" si="34" ref="H70:H133">G70/F70*100</f>
        <v>95.8040904452418</v>
      </c>
      <c r="I70" s="15">
        <f aca="true" t="shared" si="35" ref="I70:I133">G70</f>
        <v>98116.6</v>
      </c>
      <c r="J70" s="15">
        <f aca="true" t="shared" si="36" ref="J70:J133">I70/2/4.35*0.39+I70/2/4.89*0.41</f>
        <v>8511.6029419646</v>
      </c>
      <c r="K70" s="15">
        <f aca="true" t="shared" si="37" ref="K70:K133">I70/2/4.35*0.37+I70/2/4.89*0.39</f>
        <v>8085.400095902971</v>
      </c>
      <c r="L70" s="15">
        <f aca="true" t="shared" si="38" ref="L70:L133">I70/2/4.35*1.27+I70/2/4.89*1.75</f>
        <v>31879.41937522037</v>
      </c>
      <c r="M70" s="15">
        <f aca="true" t="shared" si="39" ref="M70:M133">I70/2/4.35*1.44+I70/2/4.89*1.44</f>
        <v>30686.604916437493</v>
      </c>
      <c r="N70" s="15">
        <f aca="true" t="shared" si="40" ref="N70:N133">I70/2/4.35*0.06+I70/2/4.89*0.07</f>
        <v>1378.9322600662863</v>
      </c>
      <c r="O70" s="15">
        <f aca="true" t="shared" si="41" ref="O70:O133">I70/2/4.35*0.59+I70/2/4.89*0.59</f>
        <v>12572.983958818138</v>
      </c>
      <c r="P70" s="6">
        <f aca="true" t="shared" si="42" ref="P70:P133">I70-J70-K70-L70-M70-N70-O70</f>
        <v>5001.656451590145</v>
      </c>
      <c r="Q70" s="5">
        <v>100125.22</v>
      </c>
      <c r="R70" s="3">
        <v>95701.47</v>
      </c>
      <c r="S70" s="6">
        <f aca="true" t="shared" si="43" ref="S70:S133">R70/Q70*100</f>
        <v>95.58178249196357</v>
      </c>
      <c r="T70" s="5">
        <v>26860.96</v>
      </c>
      <c r="U70" s="3">
        <v>25718.49</v>
      </c>
      <c r="V70" s="15">
        <f aca="true" t="shared" si="44" ref="V70:V133">U70/T70*100</f>
        <v>95.74672684818414</v>
      </c>
      <c r="W70" s="6">
        <f aca="true" t="shared" si="45" ref="W70:W133">U70</f>
        <v>25718.49</v>
      </c>
      <c r="X70" s="5">
        <v>0</v>
      </c>
      <c r="Y70" s="3">
        <v>0</v>
      </c>
      <c r="Z70" s="3">
        <v>0</v>
      </c>
      <c r="AA70" s="10">
        <f aca="true" t="shared" si="46" ref="AA70:AA133">Y70</f>
        <v>0</v>
      </c>
      <c r="AB70" s="13">
        <v>43.82</v>
      </c>
      <c r="AC70" s="3">
        <v>31.3</v>
      </c>
      <c r="AD70" s="15">
        <f>AC70/AB70*100</f>
        <v>71.42857142857143</v>
      </c>
      <c r="AE70" s="21">
        <f aca="true" t="shared" si="47" ref="AE70:AE133">AC70</f>
        <v>31.3</v>
      </c>
      <c r="AF70" s="5">
        <v>11095.25</v>
      </c>
      <c r="AG70" s="3">
        <v>10601.65</v>
      </c>
      <c r="AH70" s="15">
        <f aca="true" t="shared" si="48" ref="AH70:AH133">AG70/AF70*100</f>
        <v>95.55124940853067</v>
      </c>
      <c r="AI70" s="21">
        <f aca="true" t="shared" si="49" ref="AI70:AI133">AF70</f>
        <v>11095.25</v>
      </c>
      <c r="AJ70" s="5">
        <v>43100.270000000004</v>
      </c>
      <c r="AK70" s="3">
        <v>41118.619999999995</v>
      </c>
      <c r="AL70" s="15">
        <f>AK70/AJ70*100</f>
        <v>95.40223297905092</v>
      </c>
      <c r="AM70" s="3">
        <f aca="true" t="shared" si="50" ref="AM70:AM133">AN70+AO70+AP70+AQ70+AR70</f>
        <v>34462.36</v>
      </c>
      <c r="AN70" s="15">
        <v>32200.68</v>
      </c>
      <c r="AO70" s="15"/>
      <c r="AP70" s="15">
        <v>1848.22</v>
      </c>
      <c r="AQ70" s="15"/>
      <c r="AR70" s="6">
        <v>413.46</v>
      </c>
      <c r="AS70" s="5">
        <v>11092.02</v>
      </c>
      <c r="AT70" s="3">
        <v>10832.000000000002</v>
      </c>
      <c r="AU70" s="15">
        <f aca="true" t="shared" si="51" ref="AU70:AU133">AT70/AS70*100</f>
        <v>97.65579218212734</v>
      </c>
      <c r="AV70" s="6">
        <f aca="true" t="shared" si="52" ref="AV70:AV133">AT70</f>
        <v>10832.000000000002</v>
      </c>
      <c r="AW70" s="5">
        <v>54664.26</v>
      </c>
      <c r="AX70" s="3">
        <v>52293.91</v>
      </c>
      <c r="AY70" s="15">
        <f aca="true" t="shared" si="53" ref="AY70:AY133">AX70/AW70*100</f>
        <v>95.6638030040103</v>
      </c>
      <c r="AZ70" s="6">
        <f>AX70</f>
        <v>52293.91</v>
      </c>
      <c r="BA70" s="5">
        <v>26091.420000000002</v>
      </c>
      <c r="BB70" s="3">
        <v>24940.84</v>
      </c>
      <c r="BC70" s="15">
        <f aca="true" t="shared" si="54" ref="BC70:BC133">BB70/BA70*100</f>
        <v>95.5901978504811</v>
      </c>
      <c r="BD70" s="6">
        <f>BB70</f>
        <v>24940.84</v>
      </c>
      <c r="BE70" s="5">
        <v>58817.770000000004</v>
      </c>
      <c r="BF70" s="3">
        <v>54410.340000000004</v>
      </c>
      <c r="BG70" s="15">
        <f aca="true" t="shared" si="55" ref="BG70:BG133">BF70/BE70*100</f>
        <v>92.50663532466464</v>
      </c>
      <c r="BH70" s="3">
        <v>2663.01</v>
      </c>
      <c r="BI70" s="3">
        <v>2471.59</v>
      </c>
      <c r="BJ70" s="15">
        <f aca="true" t="shared" si="56" ref="BJ70:BJ133">BI70/BH70*100</f>
        <v>92.81189330869955</v>
      </c>
      <c r="BK70" s="6">
        <v>63036.39</v>
      </c>
      <c r="BL70" s="5">
        <v>127005.92</v>
      </c>
      <c r="BM70" s="3">
        <v>114082.26999999999</v>
      </c>
      <c r="BN70" s="15">
        <f>BM70/BL70*100</f>
        <v>89.82437196628314</v>
      </c>
      <c r="BO70" s="3">
        <v>6815.139999999999</v>
      </c>
      <c r="BP70" s="3">
        <v>5696.39</v>
      </c>
      <c r="BQ70" s="15">
        <f>BP70/BO70*100</f>
        <v>83.58434309493276</v>
      </c>
      <c r="BR70" s="6">
        <v>233935.27300000002</v>
      </c>
      <c r="BS70" s="5">
        <v>92919.73999999999</v>
      </c>
      <c r="BT70" s="3">
        <v>85490.17</v>
      </c>
      <c r="BU70" s="15">
        <f aca="true" t="shared" si="57" ref="BU70:BU133">BT70/BS70*100</f>
        <v>92.00431469136699</v>
      </c>
      <c r="BV70" s="6">
        <v>93186.36</v>
      </c>
      <c r="BW70" s="5">
        <v>579827.45</v>
      </c>
      <c r="BX70" s="3">
        <v>539857.21</v>
      </c>
      <c r="BY70" s="15">
        <f aca="true" t="shared" si="58" ref="BY70:BY133">BX70/BW70*100</f>
        <v>93.10652850257435</v>
      </c>
      <c r="BZ70" s="6">
        <v>504662.326</v>
      </c>
      <c r="CA70" s="5">
        <v>29764.32</v>
      </c>
      <c r="CB70" s="3">
        <v>29740.93</v>
      </c>
      <c r="CC70" s="15">
        <f aca="true" t="shared" si="59" ref="CC70:CC133">CB70/CA70*100</f>
        <v>99.92141597725062</v>
      </c>
      <c r="CD70" s="6">
        <v>30374.78</v>
      </c>
    </row>
    <row r="71" spans="1:82" ht="15">
      <c r="A71" s="18" t="s">
        <v>15</v>
      </c>
      <c r="B71" s="5">
        <v>26524.98</v>
      </c>
      <c r="C71" s="3">
        <v>26231.1</v>
      </c>
      <c r="D71" s="15">
        <f t="shared" si="32"/>
        <v>98.89206325509011</v>
      </c>
      <c r="E71" s="21">
        <f t="shared" si="33"/>
        <v>26231.1</v>
      </c>
      <c r="F71" s="5">
        <v>77880.72</v>
      </c>
      <c r="G71" s="3">
        <v>77414.83</v>
      </c>
      <c r="H71" s="15">
        <f t="shared" si="34"/>
        <v>99.4017903275676</v>
      </c>
      <c r="I71" s="15">
        <f t="shared" si="35"/>
        <v>77414.83</v>
      </c>
      <c r="J71" s="15">
        <f t="shared" si="36"/>
        <v>6715.726949157324</v>
      </c>
      <c r="K71" s="15">
        <f t="shared" si="37"/>
        <v>6379.449286933221</v>
      </c>
      <c r="L71" s="15">
        <f t="shared" si="38"/>
        <v>25153.13241012623</v>
      </c>
      <c r="M71" s="15">
        <f t="shared" si="39"/>
        <v>24211.991680135394</v>
      </c>
      <c r="N71" s="15">
        <f t="shared" si="40"/>
        <v>1087.9892545659686</v>
      </c>
      <c r="O71" s="15">
        <f t="shared" si="41"/>
        <v>9920.19103561103</v>
      </c>
      <c r="P71" s="6">
        <f t="shared" si="42"/>
        <v>3946.3493834708406</v>
      </c>
      <c r="Q71" s="5">
        <v>83472.72</v>
      </c>
      <c r="R71" s="3">
        <v>83274.65</v>
      </c>
      <c r="S71" s="6">
        <f t="shared" si="43"/>
        <v>99.7627128959018</v>
      </c>
      <c r="T71" s="5">
        <v>22396.86</v>
      </c>
      <c r="U71" s="3">
        <v>22339.57</v>
      </c>
      <c r="V71" s="15">
        <f t="shared" si="44"/>
        <v>99.74420521448096</v>
      </c>
      <c r="W71" s="6">
        <f t="shared" si="45"/>
        <v>22339.57</v>
      </c>
      <c r="X71" s="5">
        <v>0</v>
      </c>
      <c r="Y71" s="3">
        <v>0</v>
      </c>
      <c r="Z71" s="3">
        <v>0</v>
      </c>
      <c r="AA71" s="10">
        <f t="shared" si="46"/>
        <v>0</v>
      </c>
      <c r="AB71" s="13">
        <v>0</v>
      </c>
      <c r="AC71" s="3">
        <v>0</v>
      </c>
      <c r="AD71" s="3">
        <v>0</v>
      </c>
      <c r="AE71" s="21">
        <f t="shared" si="47"/>
        <v>0</v>
      </c>
      <c r="AF71" s="5">
        <v>9249.48</v>
      </c>
      <c r="AG71" s="3">
        <v>9214.15</v>
      </c>
      <c r="AH71" s="15">
        <f t="shared" si="48"/>
        <v>99.61803258129106</v>
      </c>
      <c r="AI71" s="21">
        <f t="shared" si="49"/>
        <v>9249.48</v>
      </c>
      <c r="AJ71" s="5">
        <v>47163.78</v>
      </c>
      <c r="AK71" s="3">
        <v>47072.62</v>
      </c>
      <c r="AL71" s="15">
        <f>AK71/AJ71*100</f>
        <v>99.80671608594562</v>
      </c>
      <c r="AM71" s="3">
        <f t="shared" si="50"/>
        <v>47994.9</v>
      </c>
      <c r="AN71" s="15">
        <v>32200.68</v>
      </c>
      <c r="AO71" s="15">
        <v>13532.54</v>
      </c>
      <c r="AP71" s="15">
        <v>1848.22</v>
      </c>
      <c r="AQ71" s="15"/>
      <c r="AR71" s="6">
        <v>413.46</v>
      </c>
      <c r="AS71" s="5">
        <v>9249.42</v>
      </c>
      <c r="AT71" s="3">
        <v>9758.42</v>
      </c>
      <c r="AU71" s="15">
        <f t="shared" si="51"/>
        <v>105.50304775867028</v>
      </c>
      <c r="AV71" s="6">
        <f t="shared" si="52"/>
        <v>9758.42</v>
      </c>
      <c r="AW71" s="5">
        <v>50664.42</v>
      </c>
      <c r="AX71" s="3">
        <v>50766.920000000006</v>
      </c>
      <c r="AY71" s="15">
        <f t="shared" si="53"/>
        <v>100.20231160250133</v>
      </c>
      <c r="AZ71" s="6">
        <f aca="true" t="shared" si="60" ref="AZ71:AZ131">AW71</f>
        <v>50664.42</v>
      </c>
      <c r="BA71" s="5">
        <v>24182.7</v>
      </c>
      <c r="BB71" s="3">
        <v>24177.17</v>
      </c>
      <c r="BC71" s="15">
        <f t="shared" si="54"/>
        <v>99.97713241284058</v>
      </c>
      <c r="BD71" s="6">
        <f>BB71</f>
        <v>24177.17</v>
      </c>
      <c r="BE71" s="5">
        <v>42662.95</v>
      </c>
      <c r="BF71" s="3">
        <v>44970.16</v>
      </c>
      <c r="BG71" s="15">
        <f t="shared" si="55"/>
        <v>105.40799452452305</v>
      </c>
      <c r="BH71" s="3">
        <v>2567.72</v>
      </c>
      <c r="BI71" s="3">
        <v>2485.44</v>
      </c>
      <c r="BJ71" s="15">
        <f t="shared" si="56"/>
        <v>96.79560076643871</v>
      </c>
      <c r="BK71" s="6">
        <v>54813.82</v>
      </c>
      <c r="BL71" s="5">
        <v>97640.22</v>
      </c>
      <c r="BM71" s="3">
        <v>99720.20999999999</v>
      </c>
      <c r="BN71" s="15">
        <f>BM71/BL71*100</f>
        <v>102.1302594361217</v>
      </c>
      <c r="BO71" s="3">
        <v>5715.68</v>
      </c>
      <c r="BP71" s="3">
        <v>5106.92</v>
      </c>
      <c r="BQ71" s="15">
        <f>BP71/BO71*100</f>
        <v>89.34929877109985</v>
      </c>
      <c r="BR71" s="6">
        <v>169717.84350000002</v>
      </c>
      <c r="BS71" s="5">
        <v>69806.56</v>
      </c>
      <c r="BT71" s="3">
        <v>73421.51000000001</v>
      </c>
      <c r="BU71" s="15">
        <f t="shared" si="57"/>
        <v>105.17852476901885</v>
      </c>
      <c r="BV71" s="6">
        <v>81031.18</v>
      </c>
      <c r="BW71" s="5">
        <v>460133.03</v>
      </c>
      <c r="BX71" s="3">
        <v>448208.83999999997</v>
      </c>
      <c r="BY71" s="15">
        <f t="shared" si="58"/>
        <v>97.40853422324408</v>
      </c>
      <c r="BZ71" s="6">
        <v>397999.114</v>
      </c>
      <c r="CA71" s="5">
        <v>16868.100000000002</v>
      </c>
      <c r="CB71" s="3">
        <v>17162.48</v>
      </c>
      <c r="CC71" s="15">
        <f t="shared" si="59"/>
        <v>101.74518766191805</v>
      </c>
      <c r="CD71" s="6">
        <v>21407.170000000002</v>
      </c>
    </row>
    <row r="72" spans="1:82" ht="15">
      <c r="A72" s="18" t="s">
        <v>16</v>
      </c>
      <c r="B72" s="5">
        <v>198373.68</v>
      </c>
      <c r="C72" s="3">
        <v>197084.96000000002</v>
      </c>
      <c r="D72" s="15">
        <f t="shared" si="32"/>
        <v>99.35035736595704</v>
      </c>
      <c r="E72" s="21">
        <f t="shared" si="33"/>
        <v>197084.96000000002</v>
      </c>
      <c r="F72" s="5">
        <v>537612.84</v>
      </c>
      <c r="G72" s="3">
        <v>545242.13</v>
      </c>
      <c r="H72" s="15">
        <f t="shared" si="34"/>
        <v>101.41910487108159</v>
      </c>
      <c r="I72" s="15">
        <f>F72</f>
        <v>537612.84</v>
      </c>
      <c r="J72" s="15">
        <f t="shared" si="36"/>
        <v>46637.84752612651</v>
      </c>
      <c r="K72" s="15">
        <f t="shared" si="37"/>
        <v>44302.54317918341</v>
      </c>
      <c r="L72" s="15">
        <f t="shared" si="38"/>
        <v>174677.73228855513</v>
      </c>
      <c r="M72" s="15">
        <f t="shared" si="39"/>
        <v>168141.9129799027</v>
      </c>
      <c r="N72" s="15">
        <f t="shared" si="40"/>
        <v>7555.619421197378</v>
      </c>
      <c r="O72" s="15">
        <f t="shared" si="41"/>
        <v>68891.47823482123</v>
      </c>
      <c r="P72" s="6">
        <f t="shared" si="42"/>
        <v>27405.706370213607</v>
      </c>
      <c r="Q72" s="5">
        <v>624274.38</v>
      </c>
      <c r="R72" s="3">
        <v>632046.99</v>
      </c>
      <c r="S72" s="6">
        <f t="shared" si="43"/>
        <v>101.24506310830823</v>
      </c>
      <c r="T72" s="5">
        <v>167502.96</v>
      </c>
      <c r="U72" s="3">
        <v>169772.61</v>
      </c>
      <c r="V72" s="15">
        <f t="shared" si="44"/>
        <v>101.3549909804579</v>
      </c>
      <c r="W72" s="6">
        <f>T72</f>
        <v>167502.96</v>
      </c>
      <c r="X72" s="5">
        <v>0</v>
      </c>
      <c r="Y72" s="3">
        <v>0</v>
      </c>
      <c r="Z72" s="3">
        <v>0</v>
      </c>
      <c r="AA72" s="10">
        <f t="shared" si="46"/>
        <v>0</v>
      </c>
      <c r="AB72" s="13">
        <v>0</v>
      </c>
      <c r="AC72" s="3">
        <v>24.730000000000004</v>
      </c>
      <c r="AD72" s="3">
        <v>0</v>
      </c>
      <c r="AE72" s="21">
        <f t="shared" si="47"/>
        <v>24.730000000000004</v>
      </c>
      <c r="AF72" s="5">
        <v>68446.20000000001</v>
      </c>
      <c r="AG72" s="3">
        <v>69262.2</v>
      </c>
      <c r="AH72" s="15">
        <f t="shared" si="48"/>
        <v>101.19217721363638</v>
      </c>
      <c r="AI72" s="21">
        <f t="shared" si="49"/>
        <v>68446.20000000001</v>
      </c>
      <c r="AJ72" s="5">
        <v>0</v>
      </c>
      <c r="AK72" s="3">
        <v>0</v>
      </c>
      <c r="AL72" s="3">
        <v>0</v>
      </c>
      <c r="AM72" s="3">
        <f t="shared" si="50"/>
        <v>0</v>
      </c>
      <c r="AN72" s="3"/>
      <c r="AO72" s="3"/>
      <c r="AP72" s="3"/>
      <c r="AQ72" s="3"/>
      <c r="AR72" s="10"/>
      <c r="AS72" s="5">
        <v>69173.64</v>
      </c>
      <c r="AT72" s="3">
        <v>65587.25</v>
      </c>
      <c r="AU72" s="15">
        <f t="shared" si="51"/>
        <v>94.81538054091125</v>
      </c>
      <c r="AV72" s="6">
        <f t="shared" si="52"/>
        <v>65587.25</v>
      </c>
      <c r="AW72" s="5">
        <v>409263.74</v>
      </c>
      <c r="AX72" s="3">
        <v>415506.32999999996</v>
      </c>
      <c r="AY72" s="15">
        <f t="shared" si="53"/>
        <v>101.52532203317107</v>
      </c>
      <c r="AZ72" s="6">
        <f t="shared" si="60"/>
        <v>409263.74</v>
      </c>
      <c r="BA72" s="5">
        <v>189569.9</v>
      </c>
      <c r="BB72" s="3">
        <v>192038.12</v>
      </c>
      <c r="BC72" s="15">
        <f t="shared" si="54"/>
        <v>101.30201049850214</v>
      </c>
      <c r="BD72" s="6">
        <f aca="true" t="shared" si="61" ref="BD72:BD131">BA72</f>
        <v>189569.9</v>
      </c>
      <c r="BE72" s="5">
        <v>303730.26</v>
      </c>
      <c r="BF72" s="3">
        <v>306756.24</v>
      </c>
      <c r="BG72" s="15">
        <f t="shared" si="55"/>
        <v>100.99627215279767</v>
      </c>
      <c r="BH72" s="3">
        <v>9085.029999999999</v>
      </c>
      <c r="BI72" s="3">
        <v>8905.98</v>
      </c>
      <c r="BJ72" s="15">
        <f t="shared" si="56"/>
        <v>98.02917546777502</v>
      </c>
      <c r="BK72" s="6">
        <v>359917.936</v>
      </c>
      <c r="BL72" s="5">
        <v>851412.1399999999</v>
      </c>
      <c r="BM72" s="3">
        <v>861114.25</v>
      </c>
      <c r="BN72" s="15">
        <f>BM72/BL72*100</f>
        <v>101.13953155518784</v>
      </c>
      <c r="BO72" s="3">
        <v>23997.269999999997</v>
      </c>
      <c r="BP72" s="3">
        <v>24115.629999999997</v>
      </c>
      <c r="BQ72" s="15">
        <f>BP72/BO72*100</f>
        <v>100.49322277075686</v>
      </c>
      <c r="BR72" s="6">
        <v>1426801.2655</v>
      </c>
      <c r="BS72" s="5">
        <v>524663.9600000001</v>
      </c>
      <c r="BT72" s="3">
        <v>529987.14</v>
      </c>
      <c r="BU72" s="15">
        <f t="shared" si="57"/>
        <v>101.01458846153639</v>
      </c>
      <c r="BV72" s="6">
        <v>566562.22168</v>
      </c>
      <c r="BW72" s="5">
        <v>2251975.09</v>
      </c>
      <c r="BX72" s="3">
        <v>2206052.21</v>
      </c>
      <c r="BY72" s="15">
        <f t="shared" si="58"/>
        <v>97.96077318066605</v>
      </c>
      <c r="BZ72" s="6">
        <v>1799206.2495000002</v>
      </c>
      <c r="CA72" s="5">
        <v>84016.39</v>
      </c>
      <c r="CB72" s="3">
        <v>83226.93000000001</v>
      </c>
      <c r="CC72" s="15">
        <f t="shared" si="59"/>
        <v>99.06035001027776</v>
      </c>
      <c r="CD72" s="6">
        <v>89049.97</v>
      </c>
    </row>
    <row r="73" spans="1:82" ht="15">
      <c r="A73" s="18" t="s">
        <v>20</v>
      </c>
      <c r="B73" s="5">
        <v>2248.5600000000004</v>
      </c>
      <c r="C73" s="3">
        <v>4800.34</v>
      </c>
      <c r="D73" s="15">
        <f t="shared" si="32"/>
        <v>213.4850748923755</v>
      </c>
      <c r="E73" s="21">
        <f>B73</f>
        <v>2248.5600000000004</v>
      </c>
      <c r="F73" s="5">
        <v>8347.380000000001</v>
      </c>
      <c r="G73" s="3">
        <v>23063.1</v>
      </c>
      <c r="H73" s="15">
        <f t="shared" si="34"/>
        <v>276.29148307612684</v>
      </c>
      <c r="I73" s="15">
        <f>F73</f>
        <v>8347.380000000001</v>
      </c>
      <c r="J73" s="15">
        <f t="shared" si="36"/>
        <v>724.1341848952826</v>
      </c>
      <c r="K73" s="15">
        <f t="shared" si="37"/>
        <v>687.8744988364715</v>
      </c>
      <c r="L73" s="15">
        <f t="shared" si="38"/>
        <v>2712.1774266976945</v>
      </c>
      <c r="M73" s="15">
        <f t="shared" si="39"/>
        <v>2610.6973962343986</v>
      </c>
      <c r="N73" s="15">
        <f t="shared" si="40"/>
        <v>117.31421155066641</v>
      </c>
      <c r="O73" s="15">
        <f t="shared" si="41"/>
        <v>1069.6607387349272</v>
      </c>
      <c r="P73" s="6">
        <f t="shared" si="42"/>
        <v>425.52154305056024</v>
      </c>
      <c r="Q73" s="5">
        <v>7076.16</v>
      </c>
      <c r="R73" s="3">
        <v>19640.219999999998</v>
      </c>
      <c r="S73" s="6">
        <f t="shared" si="43"/>
        <v>277.5547754714421</v>
      </c>
      <c r="T73" s="5">
        <v>0</v>
      </c>
      <c r="U73" s="3">
        <v>0</v>
      </c>
      <c r="V73" s="15"/>
      <c r="W73" s="6">
        <f t="shared" si="45"/>
        <v>0</v>
      </c>
      <c r="X73" s="5">
        <v>0</v>
      </c>
      <c r="Y73" s="3">
        <v>0</v>
      </c>
      <c r="Z73" s="3">
        <v>0</v>
      </c>
      <c r="AA73" s="10">
        <f t="shared" si="46"/>
        <v>0</v>
      </c>
      <c r="AB73" s="13">
        <v>0</v>
      </c>
      <c r="AC73" s="3">
        <v>0</v>
      </c>
      <c r="AD73" s="3">
        <v>0</v>
      </c>
      <c r="AE73" s="21">
        <f t="shared" si="47"/>
        <v>0</v>
      </c>
      <c r="AF73" s="5">
        <v>0</v>
      </c>
      <c r="AG73" s="3">
        <v>0</v>
      </c>
      <c r="AH73" s="15"/>
      <c r="AI73" s="21">
        <f t="shared" si="49"/>
        <v>0</v>
      </c>
      <c r="AJ73" s="5">
        <v>0</v>
      </c>
      <c r="AK73" s="3">
        <v>0</v>
      </c>
      <c r="AL73" s="3">
        <v>0</v>
      </c>
      <c r="AM73" s="3">
        <f t="shared" si="50"/>
        <v>0</v>
      </c>
      <c r="AN73" s="3"/>
      <c r="AO73" s="3"/>
      <c r="AP73" s="3"/>
      <c r="AQ73" s="3"/>
      <c r="AR73" s="10"/>
      <c r="AS73" s="5">
        <v>0</v>
      </c>
      <c r="AT73" s="3">
        <v>0</v>
      </c>
      <c r="AU73" s="15"/>
      <c r="AV73" s="6">
        <f t="shared" si="52"/>
        <v>0</v>
      </c>
      <c r="AW73" s="5">
        <v>0</v>
      </c>
      <c r="AX73" s="3">
        <v>0</v>
      </c>
      <c r="AY73" s="15"/>
      <c r="AZ73" s="6">
        <f t="shared" si="60"/>
        <v>0</v>
      </c>
      <c r="BA73" s="5">
        <v>0</v>
      </c>
      <c r="BB73" s="3">
        <v>0</v>
      </c>
      <c r="BC73" s="15"/>
      <c r="BD73" s="6">
        <f t="shared" si="61"/>
        <v>0</v>
      </c>
      <c r="BE73" s="5">
        <v>3059.94</v>
      </c>
      <c r="BF73" s="3">
        <v>8264.92</v>
      </c>
      <c r="BG73" s="15">
        <f t="shared" si="55"/>
        <v>270.1007209291686</v>
      </c>
      <c r="BH73" s="3">
        <v>0</v>
      </c>
      <c r="BI73" s="3">
        <v>0</v>
      </c>
      <c r="BJ73" s="15"/>
      <c r="BK73" s="6"/>
      <c r="BL73" s="5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10"/>
      <c r="BS73" s="5">
        <v>0</v>
      </c>
      <c r="BT73" s="3">
        <v>0</v>
      </c>
      <c r="BU73" s="15"/>
      <c r="BV73" s="6"/>
      <c r="BW73" s="5">
        <v>0</v>
      </c>
      <c r="BX73" s="3">
        <v>0</v>
      </c>
      <c r="BY73" s="15"/>
      <c r="BZ73" s="6"/>
      <c r="CA73" s="5">
        <v>0</v>
      </c>
      <c r="CB73" s="3">
        <v>0</v>
      </c>
      <c r="CC73" s="16">
        <v>0</v>
      </c>
      <c r="CD73" s="6"/>
    </row>
    <row r="74" spans="1:82" ht="15">
      <c r="A74" s="18" t="s">
        <v>21</v>
      </c>
      <c r="B74" s="5">
        <v>2456.76</v>
      </c>
      <c r="C74" s="3">
        <v>2349.9</v>
      </c>
      <c r="D74" s="15">
        <f t="shared" si="32"/>
        <v>95.65036877839106</v>
      </c>
      <c r="E74" s="21">
        <f t="shared" si="33"/>
        <v>2349.9</v>
      </c>
      <c r="F74" s="5">
        <v>6541.92</v>
      </c>
      <c r="G74" s="3">
        <v>6657.200000000001</v>
      </c>
      <c r="H74" s="15">
        <f t="shared" si="34"/>
        <v>101.7621737960721</v>
      </c>
      <c r="I74" s="15">
        <f>F74</f>
        <v>6541.92</v>
      </c>
      <c r="J74" s="15">
        <f t="shared" si="36"/>
        <v>567.5107526972711</v>
      </c>
      <c r="K74" s="15">
        <f t="shared" si="37"/>
        <v>539.0936966363445</v>
      </c>
      <c r="L74" s="15">
        <f t="shared" si="38"/>
        <v>2125.5588880896976</v>
      </c>
      <c r="M74" s="15">
        <f t="shared" si="39"/>
        <v>2046.028036386715</v>
      </c>
      <c r="N74" s="15">
        <f t="shared" si="40"/>
        <v>91.94024793738102</v>
      </c>
      <c r="O74" s="15">
        <f t="shared" si="41"/>
        <v>838.3031537973345</v>
      </c>
      <c r="P74" s="6">
        <f t="shared" si="42"/>
        <v>333.48522445525623</v>
      </c>
      <c r="Q74" s="5">
        <v>7731.360000000001</v>
      </c>
      <c r="R74" s="3">
        <v>7840.08</v>
      </c>
      <c r="S74" s="6">
        <f t="shared" si="43"/>
        <v>101.40622089774631</v>
      </c>
      <c r="T74" s="5">
        <v>0</v>
      </c>
      <c r="U74" s="3">
        <v>0</v>
      </c>
      <c r="V74" s="15"/>
      <c r="W74" s="6">
        <f t="shared" si="45"/>
        <v>0</v>
      </c>
      <c r="X74" s="5">
        <v>0</v>
      </c>
      <c r="Y74" s="3">
        <v>0</v>
      </c>
      <c r="Z74" s="3">
        <v>0</v>
      </c>
      <c r="AA74" s="10">
        <f t="shared" si="46"/>
        <v>0</v>
      </c>
      <c r="AB74" s="13">
        <v>0</v>
      </c>
      <c r="AC74" s="3">
        <v>0</v>
      </c>
      <c r="AD74" s="3">
        <v>0</v>
      </c>
      <c r="AE74" s="21">
        <f t="shared" si="47"/>
        <v>0</v>
      </c>
      <c r="AF74" s="5">
        <v>0</v>
      </c>
      <c r="AG74" s="3">
        <v>0</v>
      </c>
      <c r="AH74" s="15"/>
      <c r="AI74" s="21">
        <f t="shared" si="49"/>
        <v>0</v>
      </c>
      <c r="AJ74" s="5">
        <v>0</v>
      </c>
      <c r="AK74" s="3">
        <v>0</v>
      </c>
      <c r="AL74" s="3">
        <v>0</v>
      </c>
      <c r="AM74" s="3">
        <f t="shared" si="50"/>
        <v>0</v>
      </c>
      <c r="AN74" s="3"/>
      <c r="AO74" s="3"/>
      <c r="AP74" s="3"/>
      <c r="AQ74" s="3"/>
      <c r="AR74" s="10"/>
      <c r="AS74" s="5">
        <v>0</v>
      </c>
      <c r="AT74" s="3">
        <v>0</v>
      </c>
      <c r="AU74" s="15"/>
      <c r="AV74" s="6">
        <f t="shared" si="52"/>
        <v>0</v>
      </c>
      <c r="AW74" s="5">
        <v>0</v>
      </c>
      <c r="AX74" s="3">
        <v>0</v>
      </c>
      <c r="AY74" s="15"/>
      <c r="AZ74" s="6">
        <f t="shared" si="60"/>
        <v>0</v>
      </c>
      <c r="BA74" s="5">
        <v>0</v>
      </c>
      <c r="BB74" s="3">
        <v>0</v>
      </c>
      <c r="BC74" s="15"/>
      <c r="BD74" s="6">
        <f t="shared" si="61"/>
        <v>0</v>
      </c>
      <c r="BE74" s="5">
        <v>6569.73</v>
      </c>
      <c r="BF74" s="3">
        <v>5805.35</v>
      </c>
      <c r="BG74" s="15">
        <f t="shared" si="55"/>
        <v>88.36512307202885</v>
      </c>
      <c r="BH74" s="3">
        <v>0</v>
      </c>
      <c r="BI74" s="3">
        <v>0</v>
      </c>
      <c r="BJ74" s="15"/>
      <c r="BK74" s="6"/>
      <c r="BL74" s="5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10"/>
      <c r="BS74" s="5">
        <v>0</v>
      </c>
      <c r="BT74" s="3">
        <v>0</v>
      </c>
      <c r="BU74" s="15"/>
      <c r="BV74" s="6"/>
      <c r="BW74" s="5">
        <v>0</v>
      </c>
      <c r="BX74" s="3">
        <v>0</v>
      </c>
      <c r="BY74" s="15"/>
      <c r="BZ74" s="6"/>
      <c r="CA74" s="5">
        <v>0</v>
      </c>
      <c r="CB74" s="3">
        <v>0</v>
      </c>
      <c r="CC74" s="16">
        <v>0</v>
      </c>
      <c r="CD74" s="6"/>
    </row>
    <row r="75" spans="1:82" ht="15">
      <c r="A75" s="18" t="s">
        <v>22</v>
      </c>
      <c r="B75" s="5">
        <v>1457.4</v>
      </c>
      <c r="C75" s="3">
        <v>770</v>
      </c>
      <c r="D75" s="15">
        <f t="shared" si="32"/>
        <v>52.833813640730064</v>
      </c>
      <c r="E75" s="21">
        <f t="shared" si="33"/>
        <v>770</v>
      </c>
      <c r="F75" s="5">
        <v>4575.42</v>
      </c>
      <c r="G75" s="3">
        <v>2092.65</v>
      </c>
      <c r="H75" s="15">
        <f t="shared" si="34"/>
        <v>45.736784819754256</v>
      </c>
      <c r="I75" s="15">
        <f t="shared" si="35"/>
        <v>2092.65</v>
      </c>
      <c r="J75" s="15">
        <f t="shared" si="36"/>
        <v>181.5371292574572</v>
      </c>
      <c r="K75" s="15">
        <f t="shared" si="37"/>
        <v>172.44699174952405</v>
      </c>
      <c r="L75" s="15">
        <f t="shared" si="38"/>
        <v>679.9304802200128</v>
      </c>
      <c r="M75" s="15">
        <f t="shared" si="39"/>
        <v>654.4899005711868</v>
      </c>
      <c r="N75" s="15">
        <f t="shared" si="40"/>
        <v>29.41013645017982</v>
      </c>
      <c r="O75" s="15">
        <f t="shared" si="41"/>
        <v>268.15905648402793</v>
      </c>
      <c r="P75" s="6">
        <f t="shared" si="42"/>
        <v>106.67630526761161</v>
      </c>
      <c r="Q75" s="5">
        <v>4976.04</v>
      </c>
      <c r="R75" s="3">
        <v>2471</v>
      </c>
      <c r="S75" s="6">
        <f t="shared" si="43"/>
        <v>49.65796094886697</v>
      </c>
      <c r="T75" s="5">
        <v>0</v>
      </c>
      <c r="U75" s="3">
        <v>0</v>
      </c>
      <c r="V75" s="15"/>
      <c r="W75" s="6">
        <f t="shared" si="45"/>
        <v>0</v>
      </c>
      <c r="X75" s="5">
        <v>0</v>
      </c>
      <c r="Y75" s="3">
        <v>0</v>
      </c>
      <c r="Z75" s="3">
        <v>0</v>
      </c>
      <c r="AA75" s="10">
        <f t="shared" si="46"/>
        <v>0</v>
      </c>
      <c r="AB75" s="13">
        <v>142.8</v>
      </c>
      <c r="AC75" s="3">
        <v>0</v>
      </c>
      <c r="AD75" s="3">
        <v>0</v>
      </c>
      <c r="AE75" s="21">
        <f t="shared" si="47"/>
        <v>0</v>
      </c>
      <c r="AF75" s="5">
        <v>0</v>
      </c>
      <c r="AG75" s="3">
        <v>0</v>
      </c>
      <c r="AH75" s="15"/>
      <c r="AI75" s="21">
        <f t="shared" si="49"/>
        <v>0</v>
      </c>
      <c r="AJ75" s="5">
        <v>0</v>
      </c>
      <c r="AK75" s="3">
        <v>0</v>
      </c>
      <c r="AL75" s="3">
        <v>0</v>
      </c>
      <c r="AM75" s="3">
        <f t="shared" si="50"/>
        <v>0</v>
      </c>
      <c r="AN75" s="3"/>
      <c r="AO75" s="3"/>
      <c r="AP75" s="3"/>
      <c r="AQ75" s="3"/>
      <c r="AR75" s="10"/>
      <c r="AS75" s="5">
        <v>0</v>
      </c>
      <c r="AT75" s="3">
        <v>0</v>
      </c>
      <c r="AU75" s="15"/>
      <c r="AV75" s="6">
        <f t="shared" si="52"/>
        <v>0</v>
      </c>
      <c r="AW75" s="5">
        <v>0</v>
      </c>
      <c r="AX75" s="3">
        <v>0</v>
      </c>
      <c r="AY75" s="15"/>
      <c r="AZ75" s="6">
        <f t="shared" si="60"/>
        <v>0</v>
      </c>
      <c r="BA75" s="5">
        <v>0</v>
      </c>
      <c r="BB75" s="3">
        <v>0</v>
      </c>
      <c r="BC75" s="15"/>
      <c r="BD75" s="6">
        <f t="shared" si="61"/>
        <v>0</v>
      </c>
      <c r="BE75" s="5">
        <v>1902.6200000000001</v>
      </c>
      <c r="BF75" s="3">
        <v>722.12</v>
      </c>
      <c r="BG75" s="15">
        <f t="shared" si="55"/>
        <v>37.95397924966625</v>
      </c>
      <c r="BH75" s="3">
        <v>0</v>
      </c>
      <c r="BI75" s="3">
        <v>0</v>
      </c>
      <c r="BJ75" s="15"/>
      <c r="BK75" s="6"/>
      <c r="BL75" s="5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10"/>
      <c r="BS75" s="5">
        <v>0</v>
      </c>
      <c r="BT75" s="3">
        <v>0</v>
      </c>
      <c r="BU75" s="15"/>
      <c r="BV75" s="6"/>
      <c r="BW75" s="5">
        <v>0</v>
      </c>
      <c r="BX75" s="3">
        <v>0</v>
      </c>
      <c r="BY75" s="15"/>
      <c r="BZ75" s="6"/>
      <c r="CA75" s="5">
        <v>0</v>
      </c>
      <c r="CB75" s="3">
        <v>0</v>
      </c>
      <c r="CC75" s="16">
        <v>0</v>
      </c>
      <c r="CD75" s="6"/>
    </row>
    <row r="76" spans="1:82" ht="15">
      <c r="A76" s="18" t="s">
        <v>23</v>
      </c>
      <c r="B76" s="5">
        <v>2304.7200000000003</v>
      </c>
      <c r="C76" s="3">
        <v>2304.7200000000003</v>
      </c>
      <c r="D76" s="15">
        <f t="shared" si="32"/>
        <v>100</v>
      </c>
      <c r="E76" s="21">
        <f>B76</f>
        <v>2304.7200000000003</v>
      </c>
      <c r="F76" s="5">
        <v>5719.320000000001</v>
      </c>
      <c r="G76" s="3">
        <v>5719.320000000001</v>
      </c>
      <c r="H76" s="15">
        <f t="shared" si="34"/>
        <v>100</v>
      </c>
      <c r="I76" s="15">
        <f>F76</f>
        <v>5719.320000000001</v>
      </c>
      <c r="J76" s="15">
        <f t="shared" si="36"/>
        <v>496.1503042098583</v>
      </c>
      <c r="K76" s="15">
        <f t="shared" si="37"/>
        <v>471.30649122064744</v>
      </c>
      <c r="L76" s="15">
        <f t="shared" si="38"/>
        <v>1858.2849469007829</v>
      </c>
      <c r="M76" s="15">
        <f t="shared" si="39"/>
        <v>1788.754535223186</v>
      </c>
      <c r="N76" s="15">
        <f t="shared" si="40"/>
        <v>80.37941442775545</v>
      </c>
      <c r="O76" s="15">
        <f t="shared" si="41"/>
        <v>732.8924831817221</v>
      </c>
      <c r="P76" s="6">
        <f t="shared" si="42"/>
        <v>291.5518248360486</v>
      </c>
      <c r="Q76" s="5">
        <v>6148.02</v>
      </c>
      <c r="R76" s="3">
        <v>6148.02</v>
      </c>
      <c r="S76" s="6">
        <f t="shared" si="43"/>
        <v>100</v>
      </c>
      <c r="T76" s="5">
        <v>0</v>
      </c>
      <c r="U76" s="3">
        <v>0</v>
      </c>
      <c r="V76" s="15"/>
      <c r="W76" s="6">
        <f t="shared" si="45"/>
        <v>0</v>
      </c>
      <c r="X76" s="5">
        <v>0</v>
      </c>
      <c r="Y76" s="3">
        <v>0</v>
      </c>
      <c r="Z76" s="3">
        <v>0</v>
      </c>
      <c r="AA76" s="10">
        <f t="shared" si="46"/>
        <v>0</v>
      </c>
      <c r="AB76" s="13">
        <v>0</v>
      </c>
      <c r="AC76" s="3">
        <v>0</v>
      </c>
      <c r="AD76" s="3">
        <v>0</v>
      </c>
      <c r="AE76" s="21">
        <f t="shared" si="47"/>
        <v>0</v>
      </c>
      <c r="AF76" s="5">
        <v>0</v>
      </c>
      <c r="AG76" s="3">
        <v>0</v>
      </c>
      <c r="AH76" s="15"/>
      <c r="AI76" s="21">
        <f t="shared" si="49"/>
        <v>0</v>
      </c>
      <c r="AJ76" s="5">
        <v>0</v>
      </c>
      <c r="AK76" s="3">
        <v>0</v>
      </c>
      <c r="AL76" s="3">
        <v>0</v>
      </c>
      <c r="AM76" s="3">
        <f t="shared" si="50"/>
        <v>0</v>
      </c>
      <c r="AN76" s="3"/>
      <c r="AO76" s="3"/>
      <c r="AP76" s="3"/>
      <c r="AQ76" s="3"/>
      <c r="AR76" s="10"/>
      <c r="AS76" s="5">
        <v>0</v>
      </c>
      <c r="AT76" s="3">
        <v>0</v>
      </c>
      <c r="AU76" s="15"/>
      <c r="AV76" s="6">
        <f t="shared" si="52"/>
        <v>0</v>
      </c>
      <c r="AW76" s="5">
        <v>0</v>
      </c>
      <c r="AX76" s="3">
        <v>0</v>
      </c>
      <c r="AY76" s="15"/>
      <c r="AZ76" s="6">
        <f t="shared" si="60"/>
        <v>0</v>
      </c>
      <c r="BA76" s="5">
        <v>0</v>
      </c>
      <c r="BB76" s="3">
        <v>0</v>
      </c>
      <c r="BC76" s="15"/>
      <c r="BD76" s="6">
        <f t="shared" si="61"/>
        <v>0</v>
      </c>
      <c r="BE76" s="5">
        <v>3059.94</v>
      </c>
      <c r="BF76" s="3">
        <v>3059.94</v>
      </c>
      <c r="BG76" s="15">
        <f t="shared" si="55"/>
        <v>100</v>
      </c>
      <c r="BH76" s="3">
        <v>0</v>
      </c>
      <c r="BI76" s="3">
        <v>0</v>
      </c>
      <c r="BJ76" s="15"/>
      <c r="BK76" s="6"/>
      <c r="BL76" s="5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10"/>
      <c r="BS76" s="5">
        <v>0</v>
      </c>
      <c r="BT76" s="3">
        <v>0</v>
      </c>
      <c r="BU76" s="15"/>
      <c r="BV76" s="6"/>
      <c r="BW76" s="5">
        <v>0</v>
      </c>
      <c r="BX76" s="3">
        <v>0</v>
      </c>
      <c r="BY76" s="15"/>
      <c r="BZ76" s="6"/>
      <c r="CA76" s="5">
        <v>0</v>
      </c>
      <c r="CB76" s="3">
        <v>0</v>
      </c>
      <c r="CC76" s="16">
        <v>0</v>
      </c>
      <c r="CD76" s="6"/>
    </row>
    <row r="77" spans="1:82" ht="15">
      <c r="A77" s="18" t="s">
        <v>24</v>
      </c>
      <c r="B77" s="5">
        <v>1886.3400000000001</v>
      </c>
      <c r="C77" s="3">
        <v>1827.16</v>
      </c>
      <c r="D77" s="15">
        <f t="shared" si="32"/>
        <v>96.86270767730102</v>
      </c>
      <c r="E77" s="21">
        <f t="shared" si="33"/>
        <v>1827.16</v>
      </c>
      <c r="F77" s="5">
        <v>5022.96</v>
      </c>
      <c r="G77" s="3">
        <v>5794.22</v>
      </c>
      <c r="H77" s="15">
        <f t="shared" si="34"/>
        <v>115.35469125774445</v>
      </c>
      <c r="I77" s="15">
        <f>F77</f>
        <v>5022.96</v>
      </c>
      <c r="J77" s="15">
        <f t="shared" si="36"/>
        <v>435.7411601438545</v>
      </c>
      <c r="K77" s="15">
        <f t="shared" si="37"/>
        <v>413.9222238206051</v>
      </c>
      <c r="L77" s="15">
        <f t="shared" si="38"/>
        <v>1632.0281006981172</v>
      </c>
      <c r="M77" s="15">
        <f t="shared" si="39"/>
        <v>1570.9634152739582</v>
      </c>
      <c r="N77" s="15">
        <f t="shared" si="40"/>
        <v>70.59275988999366</v>
      </c>
      <c r="O77" s="15">
        <f t="shared" si="41"/>
        <v>643.6586215358578</v>
      </c>
      <c r="P77" s="6">
        <f t="shared" si="42"/>
        <v>256.053718637614</v>
      </c>
      <c r="Q77" s="5">
        <v>5936.1</v>
      </c>
      <c r="R77" s="3">
        <v>6788.46</v>
      </c>
      <c r="S77" s="6">
        <f t="shared" si="43"/>
        <v>114.35892252489009</v>
      </c>
      <c r="T77" s="5">
        <v>0</v>
      </c>
      <c r="U77" s="3">
        <v>0</v>
      </c>
      <c r="V77" s="15"/>
      <c r="W77" s="6">
        <f t="shared" si="45"/>
        <v>0</v>
      </c>
      <c r="X77" s="5">
        <v>0</v>
      </c>
      <c r="Y77" s="3">
        <v>0</v>
      </c>
      <c r="Z77" s="3">
        <v>0</v>
      </c>
      <c r="AA77" s="10">
        <f t="shared" si="46"/>
        <v>0</v>
      </c>
      <c r="AB77" s="13">
        <v>0</v>
      </c>
      <c r="AC77" s="3">
        <v>0</v>
      </c>
      <c r="AD77" s="3">
        <v>0</v>
      </c>
      <c r="AE77" s="21">
        <f t="shared" si="47"/>
        <v>0</v>
      </c>
      <c r="AF77" s="5">
        <v>0</v>
      </c>
      <c r="AG77" s="3">
        <v>0</v>
      </c>
      <c r="AH77" s="15"/>
      <c r="AI77" s="21">
        <f t="shared" si="49"/>
        <v>0</v>
      </c>
      <c r="AJ77" s="5">
        <v>0</v>
      </c>
      <c r="AK77" s="3">
        <v>0</v>
      </c>
      <c r="AL77" s="3">
        <v>0</v>
      </c>
      <c r="AM77" s="3">
        <f t="shared" si="50"/>
        <v>0</v>
      </c>
      <c r="AN77" s="3"/>
      <c r="AO77" s="3"/>
      <c r="AP77" s="3"/>
      <c r="AQ77" s="3"/>
      <c r="AR77" s="10"/>
      <c r="AS77" s="5">
        <v>0</v>
      </c>
      <c r="AT77" s="3">
        <v>0</v>
      </c>
      <c r="AU77" s="15"/>
      <c r="AV77" s="6">
        <f t="shared" si="52"/>
        <v>0</v>
      </c>
      <c r="AW77" s="5">
        <v>0</v>
      </c>
      <c r="AX77" s="3">
        <v>0</v>
      </c>
      <c r="AY77" s="15"/>
      <c r="AZ77" s="6">
        <f t="shared" si="60"/>
        <v>0</v>
      </c>
      <c r="BA77" s="5">
        <v>0</v>
      </c>
      <c r="BB77" s="3">
        <v>0</v>
      </c>
      <c r="BC77" s="15"/>
      <c r="BD77" s="6">
        <f t="shared" si="61"/>
        <v>0</v>
      </c>
      <c r="BE77" s="5">
        <v>4921.8</v>
      </c>
      <c r="BF77" s="3">
        <v>5743.450000000001</v>
      </c>
      <c r="BG77" s="15">
        <f t="shared" si="55"/>
        <v>116.6940956560608</v>
      </c>
      <c r="BH77" s="3">
        <v>0</v>
      </c>
      <c r="BI77" s="3">
        <v>0</v>
      </c>
      <c r="BJ77" s="15"/>
      <c r="BK77" s="6"/>
      <c r="BL77" s="5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10"/>
      <c r="BS77" s="5">
        <v>0</v>
      </c>
      <c r="BT77" s="3">
        <v>0</v>
      </c>
      <c r="BU77" s="15"/>
      <c r="BV77" s="6"/>
      <c r="BW77" s="5">
        <v>0</v>
      </c>
      <c r="BX77" s="3">
        <v>0</v>
      </c>
      <c r="BY77" s="15"/>
      <c r="BZ77" s="6"/>
      <c r="CA77" s="5">
        <v>0</v>
      </c>
      <c r="CB77" s="3">
        <v>0</v>
      </c>
      <c r="CC77" s="16">
        <v>0</v>
      </c>
      <c r="CD77" s="6"/>
    </row>
    <row r="78" spans="1:82" ht="15">
      <c r="A78" s="18" t="s">
        <v>25</v>
      </c>
      <c r="B78" s="5">
        <v>705.78</v>
      </c>
      <c r="C78" s="3">
        <v>705.78</v>
      </c>
      <c r="D78" s="15">
        <f t="shared" si="32"/>
        <v>100</v>
      </c>
      <c r="E78" s="21">
        <f>B78</f>
        <v>705.78</v>
      </c>
      <c r="F78" s="5">
        <v>1879.44</v>
      </c>
      <c r="G78" s="3">
        <v>1879.44</v>
      </c>
      <c r="H78" s="15">
        <f t="shared" si="34"/>
        <v>100</v>
      </c>
      <c r="I78" s="15">
        <f>F78</f>
        <v>1879.44</v>
      </c>
      <c r="J78" s="15">
        <f t="shared" si="36"/>
        <v>163.04118806854243</v>
      </c>
      <c r="K78" s="15">
        <f t="shared" si="37"/>
        <v>154.8772007615824</v>
      </c>
      <c r="L78" s="15">
        <f t="shared" si="38"/>
        <v>610.6556479796913</v>
      </c>
      <c r="M78" s="15">
        <f t="shared" si="39"/>
        <v>587.8070861011213</v>
      </c>
      <c r="N78" s="15">
        <f t="shared" si="40"/>
        <v>26.4136797122911</v>
      </c>
      <c r="O78" s="15">
        <f t="shared" si="41"/>
        <v>240.83762555532053</v>
      </c>
      <c r="P78" s="6">
        <f t="shared" si="42"/>
        <v>95.80757182145112</v>
      </c>
      <c r="Q78" s="5">
        <v>2221.1400000000003</v>
      </c>
      <c r="R78" s="3">
        <v>2221.1400000000003</v>
      </c>
      <c r="S78" s="6">
        <f t="shared" si="43"/>
        <v>100</v>
      </c>
      <c r="T78" s="5">
        <v>0</v>
      </c>
      <c r="U78" s="3">
        <v>0</v>
      </c>
      <c r="V78" s="15"/>
      <c r="W78" s="6">
        <f t="shared" si="45"/>
        <v>0</v>
      </c>
      <c r="X78" s="5">
        <v>0</v>
      </c>
      <c r="Y78" s="3">
        <v>0</v>
      </c>
      <c r="Z78" s="3">
        <v>0</v>
      </c>
      <c r="AA78" s="10">
        <f t="shared" si="46"/>
        <v>0</v>
      </c>
      <c r="AB78" s="13">
        <v>0</v>
      </c>
      <c r="AC78" s="3">
        <v>0</v>
      </c>
      <c r="AD78" s="3">
        <v>0</v>
      </c>
      <c r="AE78" s="21">
        <f t="shared" si="47"/>
        <v>0</v>
      </c>
      <c r="AF78" s="5">
        <v>0</v>
      </c>
      <c r="AG78" s="3">
        <v>0</v>
      </c>
      <c r="AH78" s="15"/>
      <c r="AI78" s="21">
        <f t="shared" si="49"/>
        <v>0</v>
      </c>
      <c r="AJ78" s="5">
        <v>0</v>
      </c>
      <c r="AK78" s="3">
        <v>0</v>
      </c>
      <c r="AL78" s="3">
        <v>0</v>
      </c>
      <c r="AM78" s="3">
        <f t="shared" si="50"/>
        <v>0</v>
      </c>
      <c r="AN78" s="3"/>
      <c r="AO78" s="3"/>
      <c r="AP78" s="3"/>
      <c r="AQ78" s="3"/>
      <c r="AR78" s="10"/>
      <c r="AS78" s="5">
        <v>0</v>
      </c>
      <c r="AT78" s="3">
        <v>0</v>
      </c>
      <c r="AU78" s="15"/>
      <c r="AV78" s="6">
        <f t="shared" si="52"/>
        <v>0</v>
      </c>
      <c r="AW78" s="5">
        <v>0</v>
      </c>
      <c r="AX78" s="3">
        <v>0</v>
      </c>
      <c r="AY78" s="15"/>
      <c r="AZ78" s="6">
        <f t="shared" si="60"/>
        <v>0</v>
      </c>
      <c r="BA78" s="5">
        <v>0</v>
      </c>
      <c r="BB78" s="3">
        <v>0</v>
      </c>
      <c r="BC78" s="15"/>
      <c r="BD78" s="6">
        <f t="shared" si="61"/>
        <v>0</v>
      </c>
      <c r="BE78" s="5">
        <v>2452.8</v>
      </c>
      <c r="BF78" s="3">
        <v>2452.8</v>
      </c>
      <c r="BG78" s="15">
        <f t="shared" si="55"/>
        <v>100</v>
      </c>
      <c r="BH78" s="3">
        <v>0</v>
      </c>
      <c r="BI78" s="3">
        <v>0</v>
      </c>
      <c r="BJ78" s="15"/>
      <c r="BK78" s="6"/>
      <c r="BL78" s="5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10"/>
      <c r="BS78" s="5">
        <v>0</v>
      </c>
      <c r="BT78" s="3">
        <v>0</v>
      </c>
      <c r="BU78" s="15"/>
      <c r="BV78" s="6"/>
      <c r="BW78" s="5">
        <v>0</v>
      </c>
      <c r="BX78" s="3">
        <v>0</v>
      </c>
      <c r="BY78" s="15"/>
      <c r="BZ78" s="6"/>
      <c r="CA78" s="5">
        <v>0</v>
      </c>
      <c r="CB78" s="3">
        <v>0</v>
      </c>
      <c r="CC78" s="16">
        <v>0</v>
      </c>
      <c r="CD78" s="6"/>
    </row>
    <row r="79" spans="1:82" ht="15">
      <c r="A79" s="18" t="s">
        <v>140</v>
      </c>
      <c r="B79" s="5">
        <v>12644.1</v>
      </c>
      <c r="C79" s="3">
        <v>12487.869999999999</v>
      </c>
      <c r="D79" s="15">
        <f t="shared" si="32"/>
        <v>98.76440395124997</v>
      </c>
      <c r="E79" s="21">
        <f t="shared" si="33"/>
        <v>12487.869999999999</v>
      </c>
      <c r="F79" s="5">
        <v>37580.46</v>
      </c>
      <c r="G79" s="3">
        <v>37999.64</v>
      </c>
      <c r="H79" s="15">
        <f t="shared" si="34"/>
        <v>101.11542008799255</v>
      </c>
      <c r="I79" s="15">
        <f>F79</f>
        <v>37580.46</v>
      </c>
      <c r="J79" s="15">
        <f t="shared" si="36"/>
        <v>3260.100267400043</v>
      </c>
      <c r="K79" s="15">
        <f t="shared" si="37"/>
        <v>3096.8567488893596</v>
      </c>
      <c r="L79" s="15">
        <f t="shared" si="38"/>
        <v>12210.403180029618</v>
      </c>
      <c r="M79" s="15">
        <f t="shared" si="39"/>
        <v>11753.533332769199</v>
      </c>
      <c r="N79" s="15">
        <f t="shared" si="40"/>
        <v>528.1563837529088</v>
      </c>
      <c r="O79" s="15">
        <f t="shared" si="41"/>
        <v>4815.683796065157</v>
      </c>
      <c r="P79" s="6">
        <f t="shared" si="42"/>
        <v>1915.7262910937152</v>
      </c>
      <c r="Q79" s="5">
        <v>39790.32</v>
      </c>
      <c r="R79" s="3">
        <v>40233.68</v>
      </c>
      <c r="S79" s="6">
        <f t="shared" si="43"/>
        <v>101.11424085053852</v>
      </c>
      <c r="T79" s="5">
        <v>10676.220000000001</v>
      </c>
      <c r="U79" s="3">
        <v>10813.7</v>
      </c>
      <c r="V79" s="15">
        <f t="shared" si="44"/>
        <v>101.28772168426651</v>
      </c>
      <c r="W79" s="6">
        <f>T79</f>
        <v>10676.220000000001</v>
      </c>
      <c r="X79" s="5">
        <v>0</v>
      </c>
      <c r="Y79" s="3">
        <v>0</v>
      </c>
      <c r="Z79" s="3">
        <v>0</v>
      </c>
      <c r="AA79" s="10">
        <f t="shared" si="46"/>
        <v>0</v>
      </c>
      <c r="AB79" s="13">
        <v>0</v>
      </c>
      <c r="AC79" s="3">
        <v>0</v>
      </c>
      <c r="AD79" s="3">
        <v>0</v>
      </c>
      <c r="AE79" s="21">
        <f t="shared" si="47"/>
        <v>0</v>
      </c>
      <c r="AF79" s="5">
        <v>4409.16</v>
      </c>
      <c r="AG79" s="3">
        <v>4455.41</v>
      </c>
      <c r="AH79" s="15">
        <f t="shared" si="48"/>
        <v>101.04895263496903</v>
      </c>
      <c r="AI79" s="21">
        <f t="shared" si="49"/>
        <v>4409.16</v>
      </c>
      <c r="AJ79" s="5">
        <v>0</v>
      </c>
      <c r="AK79" s="3">
        <v>0</v>
      </c>
      <c r="AL79" s="3">
        <v>0</v>
      </c>
      <c r="AM79" s="3">
        <f t="shared" si="50"/>
        <v>0</v>
      </c>
      <c r="AN79" s="3"/>
      <c r="AO79" s="3"/>
      <c r="AP79" s="3"/>
      <c r="AQ79" s="3"/>
      <c r="AR79" s="10"/>
      <c r="AS79" s="5">
        <v>4408.92</v>
      </c>
      <c r="AT79" s="3">
        <v>4501.63</v>
      </c>
      <c r="AU79" s="15">
        <f t="shared" si="51"/>
        <v>102.102782540849</v>
      </c>
      <c r="AV79" s="6">
        <f t="shared" si="52"/>
        <v>4501.63</v>
      </c>
      <c r="AW79" s="5">
        <v>23842.739999999998</v>
      </c>
      <c r="AX79" s="3">
        <v>24253.440000000002</v>
      </c>
      <c r="AY79" s="15">
        <f t="shared" si="53"/>
        <v>101.72253692318922</v>
      </c>
      <c r="AZ79" s="6">
        <f t="shared" si="60"/>
        <v>23842.739999999998</v>
      </c>
      <c r="BA79" s="5">
        <v>0</v>
      </c>
      <c r="BB79" s="3">
        <v>0</v>
      </c>
      <c r="BC79" s="15"/>
      <c r="BD79" s="6">
        <f t="shared" si="61"/>
        <v>0</v>
      </c>
      <c r="BE79" s="5">
        <v>40109.020000000004</v>
      </c>
      <c r="BF79" s="3">
        <v>40373.28</v>
      </c>
      <c r="BG79" s="15">
        <f t="shared" si="55"/>
        <v>100.65885429262545</v>
      </c>
      <c r="BH79" s="3">
        <v>672.9</v>
      </c>
      <c r="BI79" s="3">
        <v>674.12</v>
      </c>
      <c r="BJ79" s="15">
        <f t="shared" si="56"/>
        <v>100.18130480011888</v>
      </c>
      <c r="BK79" s="6">
        <v>38145.47296</v>
      </c>
      <c r="BL79" s="5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10">
        <v>0</v>
      </c>
      <c r="BS79" s="5">
        <v>40109.020000000004</v>
      </c>
      <c r="BT79" s="3">
        <v>40396.700000000004</v>
      </c>
      <c r="BU79" s="15">
        <f t="shared" si="57"/>
        <v>100.71724514834817</v>
      </c>
      <c r="BV79" s="6">
        <v>37832.042304</v>
      </c>
      <c r="BW79" s="5">
        <v>194619.79</v>
      </c>
      <c r="BX79" s="3">
        <v>186695.19</v>
      </c>
      <c r="BY79" s="15">
        <f t="shared" si="58"/>
        <v>95.92816331782086</v>
      </c>
      <c r="BZ79" s="6">
        <v>182092.981</v>
      </c>
      <c r="CA79" s="5">
        <v>2616.46</v>
      </c>
      <c r="CB79" s="3">
        <v>2863.3900000000003</v>
      </c>
      <c r="CC79" s="15">
        <f t="shared" si="59"/>
        <v>109.43756067358188</v>
      </c>
      <c r="CD79" s="6">
        <v>2387.1400000000003</v>
      </c>
    </row>
    <row r="80" spans="1:82" ht="15">
      <c r="A80" s="18" t="s">
        <v>210</v>
      </c>
      <c r="B80" s="5">
        <v>9379.5</v>
      </c>
      <c r="C80" s="3">
        <v>9224.81</v>
      </c>
      <c r="D80" s="15">
        <f t="shared" si="32"/>
        <v>98.35076496614957</v>
      </c>
      <c r="E80" s="21">
        <f t="shared" si="33"/>
        <v>9224.81</v>
      </c>
      <c r="F80" s="5">
        <v>29531.760000000002</v>
      </c>
      <c r="G80" s="3">
        <v>29154.9</v>
      </c>
      <c r="H80" s="15">
        <f t="shared" si="34"/>
        <v>98.72388235580947</v>
      </c>
      <c r="I80" s="15">
        <f t="shared" si="35"/>
        <v>29154.9</v>
      </c>
      <c r="J80" s="15">
        <f t="shared" si="36"/>
        <v>2529.1839771525283</v>
      </c>
      <c r="K80" s="15">
        <f t="shared" si="37"/>
        <v>2402.539746139201</v>
      </c>
      <c r="L80" s="15">
        <f t="shared" si="38"/>
        <v>9472.824006769622</v>
      </c>
      <c r="M80" s="15">
        <f t="shared" si="39"/>
        <v>9118.384632959594</v>
      </c>
      <c r="N80" s="15">
        <f t="shared" si="40"/>
        <v>409.7434292363022</v>
      </c>
      <c r="O80" s="15">
        <f t="shared" si="41"/>
        <v>3736.0048148931673</v>
      </c>
      <c r="P80" s="6">
        <f t="shared" si="42"/>
        <v>1486.2193928495863</v>
      </c>
      <c r="Q80" s="5">
        <v>24884.64</v>
      </c>
      <c r="R80" s="3">
        <v>25008.22</v>
      </c>
      <c r="S80" s="6">
        <f t="shared" si="43"/>
        <v>100.4966115644028</v>
      </c>
      <c r="T80" s="5">
        <v>7919.76</v>
      </c>
      <c r="U80" s="3">
        <v>7887.93</v>
      </c>
      <c r="V80" s="15">
        <f t="shared" si="44"/>
        <v>99.59809388163278</v>
      </c>
      <c r="W80" s="6">
        <f t="shared" si="45"/>
        <v>7887.93</v>
      </c>
      <c r="X80" s="5"/>
      <c r="Y80" s="3"/>
      <c r="Z80" s="3"/>
      <c r="AA80" s="10">
        <f t="shared" si="46"/>
        <v>0</v>
      </c>
      <c r="AB80" s="13">
        <v>120.15</v>
      </c>
      <c r="AC80" s="3">
        <v>120.15</v>
      </c>
      <c r="AD80" s="15">
        <f>AC80/AB80*100</f>
        <v>100</v>
      </c>
      <c r="AE80" s="21">
        <f t="shared" si="47"/>
        <v>120.15</v>
      </c>
      <c r="AF80" s="5">
        <v>3270.7200000000003</v>
      </c>
      <c r="AG80" s="3">
        <v>3252.96</v>
      </c>
      <c r="AH80" s="15">
        <f t="shared" si="48"/>
        <v>99.45700029351336</v>
      </c>
      <c r="AI80" s="21">
        <f t="shared" si="49"/>
        <v>3270.7200000000003</v>
      </c>
      <c r="AJ80" s="5"/>
      <c r="AK80" s="3"/>
      <c r="AL80" s="3"/>
      <c r="AM80" s="3">
        <f t="shared" si="50"/>
        <v>0</v>
      </c>
      <c r="AN80" s="3"/>
      <c r="AO80" s="3"/>
      <c r="AP80" s="3"/>
      <c r="AQ80" s="3"/>
      <c r="AR80" s="10"/>
      <c r="AS80" s="5">
        <v>3270.6</v>
      </c>
      <c r="AT80" s="3">
        <v>3253.57</v>
      </c>
      <c r="AU80" s="15">
        <f t="shared" si="51"/>
        <v>99.47930043417111</v>
      </c>
      <c r="AV80" s="6">
        <f t="shared" si="52"/>
        <v>3253.57</v>
      </c>
      <c r="AW80" s="5">
        <v>16566.78</v>
      </c>
      <c r="AX80" s="3">
        <v>16683.96</v>
      </c>
      <c r="AY80" s="15">
        <f t="shared" si="53"/>
        <v>100.70731910485924</v>
      </c>
      <c r="AZ80" s="6">
        <f t="shared" si="60"/>
        <v>16566.78</v>
      </c>
      <c r="BA80" s="5"/>
      <c r="BB80" s="3"/>
      <c r="BC80" s="15"/>
      <c r="BD80" s="6">
        <f t="shared" si="61"/>
        <v>0</v>
      </c>
      <c r="BE80" s="5">
        <v>23949.68</v>
      </c>
      <c r="BF80" s="3">
        <v>22705.41</v>
      </c>
      <c r="BG80" s="15">
        <f t="shared" si="55"/>
        <v>94.80464874687262</v>
      </c>
      <c r="BH80" s="3">
        <v>541.94</v>
      </c>
      <c r="BI80" s="3">
        <v>544.89</v>
      </c>
      <c r="BJ80" s="15">
        <f t="shared" si="56"/>
        <v>100.5443407019227</v>
      </c>
      <c r="BK80" s="6">
        <v>22452.581452</v>
      </c>
      <c r="BL80" s="5">
        <v>59488.8</v>
      </c>
      <c r="BM80" s="3">
        <v>57998.08</v>
      </c>
      <c r="BN80" s="15">
        <f>BM80/BL80*100</f>
        <v>97.49411653958391</v>
      </c>
      <c r="BO80" s="3">
        <v>1328.07</v>
      </c>
      <c r="BP80" s="3">
        <v>1209.07</v>
      </c>
      <c r="BQ80" s="15">
        <f>BP80/BO80*100</f>
        <v>91.03962893522178</v>
      </c>
      <c r="BR80" s="6">
        <v>61390.679000000004</v>
      </c>
      <c r="BS80" s="5">
        <v>39272.71</v>
      </c>
      <c r="BT80" s="3">
        <v>37641.9</v>
      </c>
      <c r="BU80" s="15">
        <f t="shared" si="57"/>
        <v>95.84747271069402</v>
      </c>
      <c r="BV80" s="6">
        <v>22232.287252</v>
      </c>
      <c r="BW80" s="5">
        <v>165114.49</v>
      </c>
      <c r="BX80" s="3">
        <v>156511.9</v>
      </c>
      <c r="BY80" s="15">
        <f t="shared" si="58"/>
        <v>94.7899242519539</v>
      </c>
      <c r="BZ80" s="6">
        <v>164889.81100000002</v>
      </c>
      <c r="CA80" s="5">
        <v>6973.47</v>
      </c>
      <c r="CB80" s="3">
        <v>6971.02</v>
      </c>
      <c r="CC80" s="15">
        <f t="shared" si="59"/>
        <v>99.96486684534386</v>
      </c>
      <c r="CD80" s="6">
        <v>6856.4</v>
      </c>
    </row>
    <row r="81" spans="1:82" ht="15">
      <c r="A81" s="18" t="s">
        <v>26</v>
      </c>
      <c r="B81" s="5">
        <v>13129.08</v>
      </c>
      <c r="C81" s="3">
        <v>13298.22</v>
      </c>
      <c r="D81" s="15">
        <f t="shared" si="32"/>
        <v>101.28828524161632</v>
      </c>
      <c r="E81" s="21">
        <f>B81</f>
        <v>13129.08</v>
      </c>
      <c r="F81" s="5">
        <v>45064.68</v>
      </c>
      <c r="G81" s="3">
        <v>46742.54000000001</v>
      </c>
      <c r="H81" s="15">
        <f t="shared" si="34"/>
        <v>103.72322626056594</v>
      </c>
      <c r="I81" s="15">
        <f>F81</f>
        <v>45064.68</v>
      </c>
      <c r="J81" s="15">
        <f t="shared" si="36"/>
        <v>3909.355428813201</v>
      </c>
      <c r="K81" s="15">
        <f t="shared" si="37"/>
        <v>3713.6016534800087</v>
      </c>
      <c r="L81" s="15">
        <f t="shared" si="38"/>
        <v>14642.128169240535</v>
      </c>
      <c r="M81" s="15">
        <f t="shared" si="39"/>
        <v>14094.271823989846</v>
      </c>
      <c r="N81" s="15">
        <f t="shared" si="40"/>
        <v>633.3397309075524</v>
      </c>
      <c r="O81" s="15">
        <f t="shared" si="41"/>
        <v>5774.736372329173</v>
      </c>
      <c r="P81" s="6">
        <f t="shared" si="42"/>
        <v>2297.246821239686</v>
      </c>
      <c r="Q81" s="5">
        <v>41316.84</v>
      </c>
      <c r="R81" s="3">
        <v>43507.82</v>
      </c>
      <c r="S81" s="6">
        <f t="shared" si="43"/>
        <v>105.30287408233545</v>
      </c>
      <c r="T81" s="5">
        <v>11086.08</v>
      </c>
      <c r="U81" s="3">
        <v>11677.14</v>
      </c>
      <c r="V81" s="15">
        <f t="shared" si="44"/>
        <v>105.33155091790786</v>
      </c>
      <c r="W81" s="6">
        <f>T81</f>
        <v>11086.08</v>
      </c>
      <c r="X81" s="5">
        <v>0</v>
      </c>
      <c r="Y81" s="3">
        <v>0</v>
      </c>
      <c r="Z81" s="3">
        <v>0</v>
      </c>
      <c r="AA81" s="10">
        <f t="shared" si="46"/>
        <v>0</v>
      </c>
      <c r="AB81" s="13">
        <v>0</v>
      </c>
      <c r="AC81" s="3">
        <v>0</v>
      </c>
      <c r="AD81" s="3">
        <v>0</v>
      </c>
      <c r="AE81" s="21">
        <f t="shared" si="47"/>
        <v>0</v>
      </c>
      <c r="AF81" s="5">
        <v>4578.54</v>
      </c>
      <c r="AG81" s="3">
        <v>4817.91</v>
      </c>
      <c r="AH81" s="15">
        <f t="shared" si="48"/>
        <v>105.22808580901335</v>
      </c>
      <c r="AI81" s="21">
        <f t="shared" si="49"/>
        <v>4578.54</v>
      </c>
      <c r="AJ81" s="5">
        <v>0</v>
      </c>
      <c r="AK81" s="3">
        <v>0</v>
      </c>
      <c r="AL81" s="3">
        <v>0</v>
      </c>
      <c r="AM81" s="3">
        <f t="shared" si="50"/>
        <v>0</v>
      </c>
      <c r="AN81" s="3"/>
      <c r="AO81" s="3"/>
      <c r="AP81" s="3"/>
      <c r="AQ81" s="3"/>
      <c r="AR81" s="10"/>
      <c r="AS81" s="5">
        <v>4578</v>
      </c>
      <c r="AT81" s="3">
        <v>4976.55</v>
      </c>
      <c r="AU81" s="15">
        <f t="shared" si="51"/>
        <v>108.70576671035388</v>
      </c>
      <c r="AV81" s="6">
        <f t="shared" si="52"/>
        <v>4976.55</v>
      </c>
      <c r="AW81" s="5">
        <v>20667.48</v>
      </c>
      <c r="AX81" s="3">
        <v>22535.52</v>
      </c>
      <c r="AY81" s="15">
        <f t="shared" si="53"/>
        <v>109.03854751522681</v>
      </c>
      <c r="AZ81" s="6">
        <f t="shared" si="60"/>
        <v>20667.48</v>
      </c>
      <c r="BA81" s="5">
        <v>0</v>
      </c>
      <c r="BB81" s="3">
        <v>0</v>
      </c>
      <c r="BC81" s="15"/>
      <c r="BD81" s="6">
        <f t="shared" si="61"/>
        <v>0</v>
      </c>
      <c r="BE81" s="5">
        <v>25758</v>
      </c>
      <c r="BF81" s="3">
        <v>27054.49</v>
      </c>
      <c r="BG81" s="15">
        <f t="shared" si="55"/>
        <v>105.03334886248933</v>
      </c>
      <c r="BH81" s="3">
        <v>442.74</v>
      </c>
      <c r="BI81" s="3">
        <v>473.64</v>
      </c>
      <c r="BJ81" s="15">
        <f t="shared" si="56"/>
        <v>106.97926548312779</v>
      </c>
      <c r="BK81" s="6">
        <v>24839.64546</v>
      </c>
      <c r="BL81" s="5">
        <v>69524.98000000001</v>
      </c>
      <c r="BM81" s="3">
        <v>71390.67</v>
      </c>
      <c r="BN81" s="15">
        <f>BM81/BL81*100</f>
        <v>102.68348153426292</v>
      </c>
      <c r="BO81" s="3">
        <v>1199.1200000000001</v>
      </c>
      <c r="BP81" s="3">
        <v>1307.6100000000001</v>
      </c>
      <c r="BQ81" s="15">
        <f>BP81/BO81*100</f>
        <v>109.04746814330508</v>
      </c>
      <c r="BR81" s="6">
        <v>67502.95999999999</v>
      </c>
      <c r="BS81" s="5">
        <v>43568.45</v>
      </c>
      <c r="BT81" s="3">
        <v>45273.12</v>
      </c>
      <c r="BU81" s="15">
        <f t="shared" si="57"/>
        <v>103.91262484664936</v>
      </c>
      <c r="BV81" s="6">
        <v>24667.22622</v>
      </c>
      <c r="BW81" s="5">
        <v>224406.99000000002</v>
      </c>
      <c r="BX81" s="3">
        <v>228035.74</v>
      </c>
      <c r="BY81" s="15">
        <f t="shared" si="58"/>
        <v>101.61703964747264</v>
      </c>
      <c r="BZ81" s="6">
        <v>216613.908</v>
      </c>
      <c r="CA81" s="5">
        <v>2376.03</v>
      </c>
      <c r="CB81" s="3">
        <v>2624.51</v>
      </c>
      <c r="CC81" s="15">
        <f t="shared" si="59"/>
        <v>110.45778041523045</v>
      </c>
      <c r="CD81" s="6">
        <v>1909.2</v>
      </c>
    </row>
    <row r="82" spans="1:82" ht="15">
      <c r="A82" s="18" t="s">
        <v>27</v>
      </c>
      <c r="B82" s="5">
        <v>12180.12</v>
      </c>
      <c r="C82" s="3">
        <v>12428.940000000002</v>
      </c>
      <c r="D82" s="15">
        <f t="shared" si="32"/>
        <v>102.04283701638408</v>
      </c>
      <c r="E82" s="21">
        <f>B82</f>
        <v>12180.12</v>
      </c>
      <c r="F82" s="5">
        <v>41121.48</v>
      </c>
      <c r="G82" s="3">
        <v>42541.82</v>
      </c>
      <c r="H82" s="15">
        <f t="shared" si="34"/>
        <v>103.45400992376732</v>
      </c>
      <c r="I82" s="15">
        <f>F82</f>
        <v>41121.48</v>
      </c>
      <c r="J82" s="15">
        <f t="shared" si="36"/>
        <v>3567.2833154220443</v>
      </c>
      <c r="K82" s="15">
        <f t="shared" si="37"/>
        <v>3388.658171356041</v>
      </c>
      <c r="L82" s="15">
        <f t="shared" si="38"/>
        <v>13360.92879543051</v>
      </c>
      <c r="M82" s="15">
        <f t="shared" si="39"/>
        <v>12861.010372752276</v>
      </c>
      <c r="N82" s="15">
        <f t="shared" si="40"/>
        <v>577.9219352654962</v>
      </c>
      <c r="O82" s="15">
        <f t="shared" si="41"/>
        <v>5269.441749947113</v>
      </c>
      <c r="P82" s="6">
        <f t="shared" si="42"/>
        <v>2096.235659826527</v>
      </c>
      <c r="Q82" s="5">
        <v>36930.24</v>
      </c>
      <c r="R82" s="3">
        <v>38324.49</v>
      </c>
      <c r="S82" s="6">
        <f t="shared" si="43"/>
        <v>103.775361329902</v>
      </c>
      <c r="T82" s="5">
        <v>10284.6</v>
      </c>
      <c r="U82" s="3">
        <v>10671.41</v>
      </c>
      <c r="V82" s="15">
        <f t="shared" si="44"/>
        <v>103.76106022596892</v>
      </c>
      <c r="W82" s="6">
        <f>T82</f>
        <v>10284.6</v>
      </c>
      <c r="X82" s="5">
        <v>0</v>
      </c>
      <c r="Y82" s="3">
        <v>0</v>
      </c>
      <c r="Z82" s="3">
        <v>0</v>
      </c>
      <c r="AA82" s="10">
        <f t="shared" si="46"/>
        <v>0</v>
      </c>
      <c r="AB82" s="13">
        <v>73.60000000000001</v>
      </c>
      <c r="AC82" s="3">
        <v>69.2</v>
      </c>
      <c r="AD82" s="15">
        <f>AC82/AB82*100</f>
        <v>94.02173913043478</v>
      </c>
      <c r="AE82" s="21">
        <f t="shared" si="47"/>
        <v>69.2</v>
      </c>
      <c r="AF82" s="5">
        <v>4247.52</v>
      </c>
      <c r="AG82" s="3">
        <v>4400.72</v>
      </c>
      <c r="AH82" s="15">
        <f t="shared" si="48"/>
        <v>103.60681056239875</v>
      </c>
      <c r="AI82" s="21">
        <f t="shared" si="49"/>
        <v>4247.52</v>
      </c>
      <c r="AJ82" s="5">
        <v>0</v>
      </c>
      <c r="AK82" s="3">
        <v>0</v>
      </c>
      <c r="AL82" s="3">
        <v>0</v>
      </c>
      <c r="AM82" s="3">
        <f t="shared" si="50"/>
        <v>0</v>
      </c>
      <c r="AN82" s="3"/>
      <c r="AO82" s="3"/>
      <c r="AP82" s="3"/>
      <c r="AQ82" s="3"/>
      <c r="AR82" s="10"/>
      <c r="AS82" s="5">
        <v>4247.280000000001</v>
      </c>
      <c r="AT82" s="3">
        <v>4429.14</v>
      </c>
      <c r="AU82" s="15">
        <f t="shared" si="51"/>
        <v>104.2817991750014</v>
      </c>
      <c r="AV82" s="6">
        <f t="shared" si="52"/>
        <v>4429.14</v>
      </c>
      <c r="AW82" s="5">
        <v>19637.82</v>
      </c>
      <c r="AX82" s="3">
        <v>20503.05</v>
      </c>
      <c r="AY82" s="15">
        <f t="shared" si="53"/>
        <v>104.4059371152195</v>
      </c>
      <c r="AZ82" s="6">
        <f t="shared" si="60"/>
        <v>19637.82</v>
      </c>
      <c r="BA82" s="5">
        <v>984.78</v>
      </c>
      <c r="BB82" s="3">
        <v>985.6500000000001</v>
      </c>
      <c r="BC82" s="15">
        <f t="shared" si="54"/>
        <v>100.08834460488639</v>
      </c>
      <c r="BD82" s="6">
        <f t="shared" si="61"/>
        <v>984.78</v>
      </c>
      <c r="BE82" s="5">
        <v>14605.600000000002</v>
      </c>
      <c r="BF82" s="3">
        <v>15771.52</v>
      </c>
      <c r="BG82" s="15">
        <f t="shared" si="55"/>
        <v>107.98269157035656</v>
      </c>
      <c r="BH82" s="3">
        <v>392.89</v>
      </c>
      <c r="BI82" s="3">
        <v>344.71000000000004</v>
      </c>
      <c r="BJ82" s="15">
        <f t="shared" si="56"/>
        <v>87.73702563058363</v>
      </c>
      <c r="BK82" s="6">
        <v>11466.8624</v>
      </c>
      <c r="BL82" s="5">
        <v>58485.34</v>
      </c>
      <c r="BM82" s="3">
        <v>63915.92</v>
      </c>
      <c r="BN82" s="15">
        <f>BM82/BL82*100</f>
        <v>109.28536963280028</v>
      </c>
      <c r="BO82" s="3">
        <v>1102.58</v>
      </c>
      <c r="BP82" s="3">
        <v>1120.05</v>
      </c>
      <c r="BQ82" s="15">
        <f>BP82/BO82*100</f>
        <v>101.58446552631102</v>
      </c>
      <c r="BR82" s="6">
        <v>63963.645000000004</v>
      </c>
      <c r="BS82" s="5">
        <v>29803.58</v>
      </c>
      <c r="BT82" s="3">
        <v>32749.2</v>
      </c>
      <c r="BU82" s="15">
        <f t="shared" si="57"/>
        <v>109.88344353262258</v>
      </c>
      <c r="BV82" s="6">
        <v>11466.8624</v>
      </c>
      <c r="BW82" s="5">
        <v>216972.31</v>
      </c>
      <c r="BX82" s="3">
        <v>211009.95</v>
      </c>
      <c r="BY82" s="15">
        <f t="shared" si="58"/>
        <v>97.25201801096188</v>
      </c>
      <c r="BZ82" s="6">
        <v>194101.0325</v>
      </c>
      <c r="CA82" s="5">
        <v>1794.15</v>
      </c>
      <c r="CB82" s="3">
        <v>1650.74</v>
      </c>
      <c r="CC82" s="15">
        <f t="shared" si="59"/>
        <v>92.00679987737925</v>
      </c>
      <c r="CD82" s="6">
        <v>1973.63</v>
      </c>
    </row>
    <row r="83" spans="1:82" ht="15">
      <c r="A83" s="18" t="s">
        <v>28</v>
      </c>
      <c r="B83" s="5">
        <v>5763.0599999999995</v>
      </c>
      <c r="C83" s="3">
        <v>4912.34</v>
      </c>
      <c r="D83" s="15">
        <f t="shared" si="32"/>
        <v>85.23839765680039</v>
      </c>
      <c r="E83" s="21">
        <f t="shared" si="33"/>
        <v>4912.34</v>
      </c>
      <c r="F83" s="5">
        <v>15346.02</v>
      </c>
      <c r="G83" s="3">
        <v>13494.76</v>
      </c>
      <c r="H83" s="15">
        <f t="shared" si="34"/>
        <v>87.93654641398876</v>
      </c>
      <c r="I83" s="15">
        <f t="shared" si="35"/>
        <v>13494.76</v>
      </c>
      <c r="J83" s="15">
        <f t="shared" si="36"/>
        <v>1170.6687646851422</v>
      </c>
      <c r="K83" s="15">
        <f t="shared" si="37"/>
        <v>1112.049681686764</v>
      </c>
      <c r="L83" s="15">
        <f t="shared" si="38"/>
        <v>4384.6312795994645</v>
      </c>
      <c r="M83" s="15">
        <f t="shared" si="39"/>
        <v>4220.573975883224</v>
      </c>
      <c r="N83" s="15">
        <f t="shared" si="40"/>
        <v>189.6555721035188</v>
      </c>
      <c r="O83" s="15">
        <f t="shared" si="41"/>
        <v>1729.2629484521544</v>
      </c>
      <c r="P83" s="6">
        <f t="shared" si="42"/>
        <v>687.9177775897324</v>
      </c>
      <c r="Q83" s="5">
        <v>18135.9</v>
      </c>
      <c r="R83" s="3">
        <v>15927.22</v>
      </c>
      <c r="S83" s="6">
        <f t="shared" si="43"/>
        <v>87.82150320634761</v>
      </c>
      <c r="T83" s="5">
        <v>4866.18</v>
      </c>
      <c r="U83" s="3">
        <v>4289.61</v>
      </c>
      <c r="V83" s="15">
        <f t="shared" si="44"/>
        <v>88.15148638151486</v>
      </c>
      <c r="W83" s="6">
        <f t="shared" si="45"/>
        <v>4289.61</v>
      </c>
      <c r="X83" s="5">
        <v>0</v>
      </c>
      <c r="Y83" s="3">
        <v>0</v>
      </c>
      <c r="Z83" s="3">
        <v>0</v>
      </c>
      <c r="AA83" s="10">
        <f t="shared" si="46"/>
        <v>0</v>
      </c>
      <c r="AB83" s="13">
        <v>0</v>
      </c>
      <c r="AC83" s="3">
        <v>0</v>
      </c>
      <c r="AD83" s="3">
        <v>0</v>
      </c>
      <c r="AE83" s="21">
        <f t="shared" si="47"/>
        <v>0</v>
      </c>
      <c r="AF83" s="5">
        <v>2009.7000000000003</v>
      </c>
      <c r="AG83" s="3">
        <v>1763.96</v>
      </c>
      <c r="AH83" s="15">
        <f t="shared" si="48"/>
        <v>87.77230432402845</v>
      </c>
      <c r="AI83" s="21">
        <f t="shared" si="49"/>
        <v>2009.7000000000003</v>
      </c>
      <c r="AJ83" s="5">
        <v>0</v>
      </c>
      <c r="AK83" s="3">
        <v>0</v>
      </c>
      <c r="AL83" s="3">
        <v>0</v>
      </c>
      <c r="AM83" s="3">
        <f t="shared" si="50"/>
        <v>0</v>
      </c>
      <c r="AN83" s="3"/>
      <c r="AO83" s="3"/>
      <c r="AP83" s="3"/>
      <c r="AQ83" s="3"/>
      <c r="AR83" s="10"/>
      <c r="AS83" s="5">
        <v>2009.6999999999998</v>
      </c>
      <c r="AT83" s="3">
        <v>1972</v>
      </c>
      <c r="AU83" s="15">
        <f t="shared" si="51"/>
        <v>98.12409812409814</v>
      </c>
      <c r="AV83" s="6">
        <f t="shared" si="52"/>
        <v>1972</v>
      </c>
      <c r="AW83" s="5">
        <v>12074.04</v>
      </c>
      <c r="AX83" s="3">
        <v>10664.58</v>
      </c>
      <c r="AY83" s="15">
        <f t="shared" si="53"/>
        <v>88.32652533866046</v>
      </c>
      <c r="AZ83" s="6">
        <f>AX83</f>
        <v>10664.58</v>
      </c>
      <c r="BA83" s="5">
        <v>5763.06</v>
      </c>
      <c r="BB83" s="3">
        <v>5205.5</v>
      </c>
      <c r="BC83" s="15">
        <f t="shared" si="54"/>
        <v>90.32527858464078</v>
      </c>
      <c r="BD83" s="6">
        <f>BB83</f>
        <v>5205.5</v>
      </c>
      <c r="BE83" s="5">
        <v>17128.51</v>
      </c>
      <c r="BF83" s="3">
        <v>11722.130000000001</v>
      </c>
      <c r="BG83" s="15">
        <f t="shared" si="55"/>
        <v>68.43636720298498</v>
      </c>
      <c r="BH83" s="3">
        <v>194.75</v>
      </c>
      <c r="BI83" s="3">
        <v>140.48</v>
      </c>
      <c r="BJ83" s="15">
        <f t="shared" si="56"/>
        <v>72.13350449293966</v>
      </c>
      <c r="BK83" s="6">
        <v>11820.7208</v>
      </c>
      <c r="BL83" s="5">
        <v>56738.23</v>
      </c>
      <c r="BM83" s="3">
        <v>43912.53</v>
      </c>
      <c r="BN83" s="15">
        <f>BM83/BL83*100</f>
        <v>77.39495927172912</v>
      </c>
      <c r="BO83" s="3">
        <v>554.04</v>
      </c>
      <c r="BP83" s="3">
        <v>475.3</v>
      </c>
      <c r="BQ83" s="15">
        <f>BP83/BO83*100</f>
        <v>85.78802974514477</v>
      </c>
      <c r="BR83" s="6">
        <v>58714.01049999999</v>
      </c>
      <c r="BS83" s="5">
        <v>32202.64</v>
      </c>
      <c r="BT83" s="3">
        <v>24374.71</v>
      </c>
      <c r="BU83" s="15">
        <f t="shared" si="57"/>
        <v>75.69165136771396</v>
      </c>
      <c r="BV83" s="6">
        <v>11820.7208</v>
      </c>
      <c r="BW83" s="5">
        <v>104194.31</v>
      </c>
      <c r="BX83" s="3">
        <v>89739.43000000001</v>
      </c>
      <c r="BY83" s="15">
        <f t="shared" si="58"/>
        <v>86.12699676210727</v>
      </c>
      <c r="BZ83" s="6">
        <v>101574.75699999998</v>
      </c>
      <c r="CA83" s="5">
        <v>1331.08</v>
      </c>
      <c r="CB83" s="3">
        <v>1349.03</v>
      </c>
      <c r="CC83" s="15">
        <f t="shared" si="59"/>
        <v>101.34852901403373</v>
      </c>
      <c r="CD83" s="6">
        <v>1129.45</v>
      </c>
    </row>
    <row r="84" spans="1:82" ht="15">
      <c r="A84" s="18" t="s">
        <v>29</v>
      </c>
      <c r="B84" s="5">
        <v>1842.6</v>
      </c>
      <c r="C84" s="3">
        <v>1842.6</v>
      </c>
      <c r="D84" s="15">
        <f t="shared" si="32"/>
        <v>100</v>
      </c>
      <c r="E84" s="21">
        <f>B84</f>
        <v>1842.6</v>
      </c>
      <c r="F84" s="5">
        <v>7767.66</v>
      </c>
      <c r="G84" s="3">
        <v>7767.66</v>
      </c>
      <c r="H84" s="15">
        <f t="shared" si="34"/>
        <v>100</v>
      </c>
      <c r="I84" s="15">
        <f>F84</f>
        <v>7767.66</v>
      </c>
      <c r="J84" s="15">
        <f t="shared" si="36"/>
        <v>673.8435464353713</v>
      </c>
      <c r="K84" s="15">
        <f t="shared" si="37"/>
        <v>640.1020715041253</v>
      </c>
      <c r="L84" s="15">
        <f t="shared" si="38"/>
        <v>2523.8185047598904</v>
      </c>
      <c r="M84" s="15">
        <f t="shared" si="39"/>
        <v>2429.386195049715</v>
      </c>
      <c r="N84" s="15">
        <f t="shared" si="40"/>
        <v>109.16681743177492</v>
      </c>
      <c r="O84" s="15">
        <f t="shared" si="41"/>
        <v>995.3735104717581</v>
      </c>
      <c r="P84" s="6">
        <f t="shared" si="42"/>
        <v>395.9693543473651</v>
      </c>
      <c r="Q84" s="5">
        <v>0</v>
      </c>
      <c r="R84" s="3">
        <v>0</v>
      </c>
      <c r="S84" s="6"/>
      <c r="T84" s="5">
        <v>1555.8</v>
      </c>
      <c r="U84" s="3">
        <v>1555.8</v>
      </c>
      <c r="V84" s="15">
        <f t="shared" si="44"/>
        <v>100</v>
      </c>
      <c r="W84" s="6">
        <f>T84</f>
        <v>1555.8</v>
      </c>
      <c r="X84" s="5">
        <v>0</v>
      </c>
      <c r="Y84" s="3">
        <v>0</v>
      </c>
      <c r="Z84" s="3">
        <v>0</v>
      </c>
      <c r="AA84" s="10">
        <f t="shared" si="46"/>
        <v>0</v>
      </c>
      <c r="AB84" s="13">
        <v>0</v>
      </c>
      <c r="AC84" s="3">
        <v>0</v>
      </c>
      <c r="AD84" s="3">
        <v>0</v>
      </c>
      <c r="AE84" s="21">
        <f t="shared" si="47"/>
        <v>0</v>
      </c>
      <c r="AF84" s="5">
        <v>0</v>
      </c>
      <c r="AG84" s="3">
        <v>0</v>
      </c>
      <c r="AH84" s="15"/>
      <c r="AI84" s="21">
        <f t="shared" si="49"/>
        <v>0</v>
      </c>
      <c r="AJ84" s="5">
        <v>0</v>
      </c>
      <c r="AK84" s="3">
        <v>0</v>
      </c>
      <c r="AL84" s="3">
        <v>0</v>
      </c>
      <c r="AM84" s="3">
        <f t="shared" si="50"/>
        <v>0</v>
      </c>
      <c r="AN84" s="3"/>
      <c r="AO84" s="3"/>
      <c r="AP84" s="3"/>
      <c r="AQ84" s="3"/>
      <c r="AR84" s="10"/>
      <c r="AS84" s="5">
        <v>0</v>
      </c>
      <c r="AT84" s="3">
        <v>0</v>
      </c>
      <c r="AU84" s="15"/>
      <c r="AV84" s="6">
        <f t="shared" si="52"/>
        <v>0</v>
      </c>
      <c r="AW84" s="5">
        <v>1923.6599999999999</v>
      </c>
      <c r="AX84" s="3">
        <v>1923.6599999999999</v>
      </c>
      <c r="AY84" s="15">
        <f t="shared" si="53"/>
        <v>100</v>
      </c>
      <c r="AZ84" s="6">
        <f t="shared" si="60"/>
        <v>1923.6599999999999</v>
      </c>
      <c r="BA84" s="5">
        <v>0</v>
      </c>
      <c r="BB84" s="3">
        <v>0</v>
      </c>
      <c r="BC84" s="15"/>
      <c r="BD84" s="6">
        <f t="shared" si="61"/>
        <v>0</v>
      </c>
      <c r="BE84" s="5">
        <v>1748.5800000000002</v>
      </c>
      <c r="BF84" s="3">
        <v>1748.5800000000002</v>
      </c>
      <c r="BG84" s="15">
        <f t="shared" si="55"/>
        <v>100</v>
      </c>
      <c r="BH84" s="3">
        <v>0</v>
      </c>
      <c r="BI84" s="3">
        <v>0</v>
      </c>
      <c r="BJ84" s="15"/>
      <c r="BK84" s="6"/>
      <c r="BL84" s="5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10"/>
      <c r="BS84" s="5">
        <v>0</v>
      </c>
      <c r="BT84" s="3">
        <v>0</v>
      </c>
      <c r="BU84" s="15"/>
      <c r="BV84" s="6"/>
      <c r="BW84" s="5">
        <v>0</v>
      </c>
      <c r="BX84" s="3">
        <v>0</v>
      </c>
      <c r="BY84" s="15"/>
      <c r="BZ84" s="6"/>
      <c r="CA84" s="5">
        <v>0</v>
      </c>
      <c r="CB84" s="3">
        <v>0</v>
      </c>
      <c r="CC84" s="15"/>
      <c r="CD84" s="6"/>
    </row>
    <row r="85" spans="1:82" ht="15">
      <c r="A85" s="18" t="s">
        <v>141</v>
      </c>
      <c r="B85" s="5">
        <v>7720.139999999999</v>
      </c>
      <c r="C85" s="3">
        <v>7988.67</v>
      </c>
      <c r="D85" s="15">
        <f t="shared" si="32"/>
        <v>103.4783047975814</v>
      </c>
      <c r="E85" s="21">
        <f>B85</f>
        <v>7720.139999999999</v>
      </c>
      <c r="F85" s="5">
        <v>25255.95</v>
      </c>
      <c r="G85" s="3">
        <v>28813.36</v>
      </c>
      <c r="H85" s="15">
        <f t="shared" si="34"/>
        <v>114.08543333353131</v>
      </c>
      <c r="I85" s="15">
        <f>F85</f>
        <v>25255.95</v>
      </c>
      <c r="J85" s="15">
        <f t="shared" si="36"/>
        <v>2190.9505458007193</v>
      </c>
      <c r="K85" s="15">
        <f t="shared" si="37"/>
        <v>2081.242731119103</v>
      </c>
      <c r="L85" s="15">
        <f t="shared" si="38"/>
        <v>8206.002060503492</v>
      </c>
      <c r="M85" s="15">
        <f t="shared" si="39"/>
        <v>7898.96265707637</v>
      </c>
      <c r="N85" s="15">
        <f t="shared" si="40"/>
        <v>354.94752379945</v>
      </c>
      <c r="O85" s="15">
        <f t="shared" si="41"/>
        <v>3236.380533107679</v>
      </c>
      <c r="P85" s="6">
        <f t="shared" si="42"/>
        <v>1287.4639485931884</v>
      </c>
      <c r="Q85" s="5">
        <v>23462.820000000003</v>
      </c>
      <c r="R85" s="3">
        <v>25416.59</v>
      </c>
      <c r="S85" s="6">
        <f t="shared" si="43"/>
        <v>108.32708941209962</v>
      </c>
      <c r="T85" s="5">
        <v>6518.58</v>
      </c>
      <c r="U85" s="3">
        <v>7250</v>
      </c>
      <c r="V85" s="15">
        <f t="shared" si="44"/>
        <v>111.22054189716167</v>
      </c>
      <c r="W85" s="6">
        <f>T85</f>
        <v>6518.58</v>
      </c>
      <c r="X85" s="5">
        <v>0</v>
      </c>
      <c r="Y85" s="3">
        <v>0</v>
      </c>
      <c r="Z85" s="3">
        <v>0</v>
      </c>
      <c r="AA85" s="10">
        <f t="shared" si="46"/>
        <v>0</v>
      </c>
      <c r="AB85" s="13">
        <v>0</v>
      </c>
      <c r="AC85" s="3">
        <v>0</v>
      </c>
      <c r="AD85" s="3">
        <v>0</v>
      </c>
      <c r="AE85" s="21">
        <f t="shared" si="47"/>
        <v>0</v>
      </c>
      <c r="AF85" s="5">
        <v>2692.08</v>
      </c>
      <c r="AG85" s="3">
        <v>2978.16</v>
      </c>
      <c r="AH85" s="15">
        <f t="shared" si="48"/>
        <v>110.62672728893644</v>
      </c>
      <c r="AI85" s="21">
        <f t="shared" si="49"/>
        <v>2692.08</v>
      </c>
      <c r="AJ85" s="5">
        <v>0</v>
      </c>
      <c r="AK85" s="3">
        <v>0</v>
      </c>
      <c r="AL85" s="3">
        <v>0</v>
      </c>
      <c r="AM85" s="3">
        <f t="shared" si="50"/>
        <v>0</v>
      </c>
      <c r="AN85" s="3"/>
      <c r="AO85" s="3"/>
      <c r="AP85" s="3"/>
      <c r="AQ85" s="3"/>
      <c r="AR85" s="10"/>
      <c r="AS85" s="5">
        <v>2691.9</v>
      </c>
      <c r="AT85" s="3">
        <v>3074.6900000000005</v>
      </c>
      <c r="AU85" s="15">
        <f t="shared" si="51"/>
        <v>114.22006761023813</v>
      </c>
      <c r="AV85" s="6">
        <f t="shared" si="52"/>
        <v>3074.6900000000005</v>
      </c>
      <c r="AW85" s="5">
        <v>12990.35</v>
      </c>
      <c r="AX85" s="3">
        <v>14087.84</v>
      </c>
      <c r="AY85" s="15">
        <f t="shared" si="53"/>
        <v>108.44850215737065</v>
      </c>
      <c r="AZ85" s="6">
        <f t="shared" si="60"/>
        <v>12990.35</v>
      </c>
      <c r="BA85" s="5">
        <v>0</v>
      </c>
      <c r="BB85" s="3">
        <v>0</v>
      </c>
      <c r="BC85" s="15"/>
      <c r="BD85" s="6">
        <f t="shared" si="61"/>
        <v>0</v>
      </c>
      <c r="BE85" s="5">
        <v>14976.710000000001</v>
      </c>
      <c r="BF85" s="3">
        <v>22527.5</v>
      </c>
      <c r="BG85" s="15">
        <f t="shared" si="55"/>
        <v>150.4168806099604</v>
      </c>
      <c r="BH85" s="3">
        <v>346.8</v>
      </c>
      <c r="BI85" s="3">
        <v>361.34000000000003</v>
      </c>
      <c r="BJ85" s="15">
        <f t="shared" si="56"/>
        <v>104.19261822376009</v>
      </c>
      <c r="BK85" s="6">
        <v>19761.60396</v>
      </c>
      <c r="BL85" s="5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10">
        <v>0</v>
      </c>
      <c r="BS85" s="5">
        <v>14952.89</v>
      </c>
      <c r="BT85" s="3">
        <v>22884.05</v>
      </c>
      <c r="BU85" s="15">
        <f t="shared" si="57"/>
        <v>153.04098405057485</v>
      </c>
      <c r="BV85" s="6">
        <v>19623.529800000004</v>
      </c>
      <c r="BW85" s="5">
        <v>125483.24</v>
      </c>
      <c r="BX85" s="3">
        <v>132917.33000000002</v>
      </c>
      <c r="BY85" s="15">
        <f t="shared" si="58"/>
        <v>105.9243688639216</v>
      </c>
      <c r="BZ85" s="6">
        <v>118111.74900000001</v>
      </c>
      <c r="CA85" s="5">
        <v>692.02</v>
      </c>
      <c r="CB85" s="3">
        <v>686.59</v>
      </c>
      <c r="CC85" s="15">
        <f t="shared" si="59"/>
        <v>99.21534059709258</v>
      </c>
      <c r="CD85" s="6">
        <v>715.5500000000001</v>
      </c>
    </row>
    <row r="86" spans="1:82" ht="15">
      <c r="A86" s="18" t="s">
        <v>142</v>
      </c>
      <c r="B86" s="5">
        <v>15494.22</v>
      </c>
      <c r="C86" s="3">
        <v>12382.77</v>
      </c>
      <c r="D86" s="15">
        <f t="shared" si="32"/>
        <v>79.91864062856988</v>
      </c>
      <c r="E86" s="21">
        <f t="shared" si="33"/>
        <v>12382.77</v>
      </c>
      <c r="F86" s="5">
        <v>50610.72</v>
      </c>
      <c r="G86" s="3">
        <v>36192.54</v>
      </c>
      <c r="H86" s="15">
        <f t="shared" si="34"/>
        <v>71.51160860782063</v>
      </c>
      <c r="I86" s="15">
        <f t="shared" si="35"/>
        <v>36192.54</v>
      </c>
      <c r="J86" s="15">
        <f t="shared" si="36"/>
        <v>3139.698378675693</v>
      </c>
      <c r="K86" s="15">
        <f t="shared" si="37"/>
        <v>2982.483763063254</v>
      </c>
      <c r="L86" s="15">
        <f t="shared" si="38"/>
        <v>11759.449072984982</v>
      </c>
      <c r="M86" s="15">
        <f t="shared" si="39"/>
        <v>11319.452324095622</v>
      </c>
      <c r="N86" s="15">
        <f t="shared" si="40"/>
        <v>508.650533953882</v>
      </c>
      <c r="O86" s="15">
        <f t="shared" si="41"/>
        <v>4637.831160566956</v>
      </c>
      <c r="P86" s="6">
        <f t="shared" si="42"/>
        <v>1844.974766659615</v>
      </c>
      <c r="Q86" s="5">
        <v>48760.08</v>
      </c>
      <c r="R86" s="3">
        <v>39342.71</v>
      </c>
      <c r="S86" s="6">
        <f t="shared" si="43"/>
        <v>80.68631142524787</v>
      </c>
      <c r="T86" s="5">
        <v>13083.119999999999</v>
      </c>
      <c r="U86" s="3">
        <v>10565.95</v>
      </c>
      <c r="V86" s="15">
        <f t="shared" si="44"/>
        <v>80.76017035691794</v>
      </c>
      <c r="W86" s="6">
        <f t="shared" si="45"/>
        <v>10565.95</v>
      </c>
      <c r="X86" s="5">
        <v>0</v>
      </c>
      <c r="Y86" s="3">
        <v>0</v>
      </c>
      <c r="Z86" s="3">
        <v>0</v>
      </c>
      <c r="AA86" s="10">
        <f t="shared" si="46"/>
        <v>0</v>
      </c>
      <c r="AB86" s="13">
        <v>107.46000000000001</v>
      </c>
      <c r="AC86" s="3">
        <v>42.4</v>
      </c>
      <c r="AD86" s="15">
        <f>AC86/AB86*100</f>
        <v>39.456541969104784</v>
      </c>
      <c r="AE86" s="21">
        <f t="shared" si="47"/>
        <v>42.4</v>
      </c>
      <c r="AF86" s="5">
        <v>5403.18</v>
      </c>
      <c r="AG86" s="3">
        <v>4358.85</v>
      </c>
      <c r="AH86" s="15">
        <f t="shared" si="48"/>
        <v>80.67193763672505</v>
      </c>
      <c r="AI86" s="21">
        <f t="shared" si="49"/>
        <v>5403.18</v>
      </c>
      <c r="AJ86" s="5">
        <v>0</v>
      </c>
      <c r="AK86" s="3">
        <v>0</v>
      </c>
      <c r="AL86" s="3">
        <v>0</v>
      </c>
      <c r="AM86" s="3">
        <f t="shared" si="50"/>
        <v>0</v>
      </c>
      <c r="AN86" s="3"/>
      <c r="AO86" s="3"/>
      <c r="AP86" s="3"/>
      <c r="AQ86" s="3"/>
      <c r="AR86" s="10"/>
      <c r="AS86" s="5">
        <v>5402.700000000001</v>
      </c>
      <c r="AT86" s="3">
        <v>4372.360000000001</v>
      </c>
      <c r="AU86" s="15">
        <f t="shared" si="51"/>
        <v>80.92916504710608</v>
      </c>
      <c r="AV86" s="6">
        <f t="shared" si="52"/>
        <v>4372.360000000001</v>
      </c>
      <c r="AW86" s="5">
        <v>26131.56</v>
      </c>
      <c r="AX86" s="3">
        <v>24287.89</v>
      </c>
      <c r="AY86" s="15">
        <f t="shared" si="53"/>
        <v>92.94466155101341</v>
      </c>
      <c r="AZ86" s="6">
        <f>AX86</f>
        <v>24287.89</v>
      </c>
      <c r="BA86" s="5">
        <v>0</v>
      </c>
      <c r="BB86" s="3">
        <v>0</v>
      </c>
      <c r="BC86" s="15"/>
      <c r="BD86" s="6">
        <f t="shared" si="61"/>
        <v>0</v>
      </c>
      <c r="BE86" s="5">
        <v>63868.29</v>
      </c>
      <c r="BF86" s="3">
        <v>45591.55</v>
      </c>
      <c r="BG86" s="15">
        <f t="shared" si="55"/>
        <v>71.38370230360012</v>
      </c>
      <c r="BH86" s="3">
        <v>1961.1</v>
      </c>
      <c r="BI86" s="3">
        <v>1549.3000000000002</v>
      </c>
      <c r="BJ86" s="15">
        <f t="shared" si="56"/>
        <v>79.0015807455</v>
      </c>
      <c r="BK86" s="6">
        <v>121213.84800000001</v>
      </c>
      <c r="BL86" s="5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10">
        <v>0</v>
      </c>
      <c r="BS86" s="5">
        <v>63868.29</v>
      </c>
      <c r="BT86" s="3">
        <v>45617.25</v>
      </c>
      <c r="BU86" s="15">
        <f t="shared" si="57"/>
        <v>71.42394136432962</v>
      </c>
      <c r="BV86" s="6">
        <v>121213.84800000001</v>
      </c>
      <c r="BW86" s="5">
        <v>250882.68</v>
      </c>
      <c r="BX86" s="3">
        <v>198708.72</v>
      </c>
      <c r="BY86" s="15">
        <f t="shared" si="58"/>
        <v>79.20384141304612</v>
      </c>
      <c r="BZ86" s="6">
        <v>238385.20100000003</v>
      </c>
      <c r="CA86" s="5">
        <v>4394.33</v>
      </c>
      <c r="CB86" s="3">
        <v>3876.71</v>
      </c>
      <c r="CC86" s="15">
        <f t="shared" si="59"/>
        <v>88.22072989511484</v>
      </c>
      <c r="CD86" s="6">
        <v>4223.49</v>
      </c>
    </row>
    <row r="87" spans="1:82" ht="15">
      <c r="A87" s="18" t="s">
        <v>143</v>
      </c>
      <c r="B87" s="5">
        <v>13428.78</v>
      </c>
      <c r="C87" s="3">
        <v>11177.08</v>
      </c>
      <c r="D87" s="15">
        <f t="shared" si="32"/>
        <v>83.23228171136915</v>
      </c>
      <c r="E87" s="21">
        <f t="shared" si="33"/>
        <v>11177.08</v>
      </c>
      <c r="F87" s="5">
        <v>62591.58</v>
      </c>
      <c r="G87" s="3">
        <v>54537.68</v>
      </c>
      <c r="H87" s="15">
        <f t="shared" si="34"/>
        <v>87.13261432288496</v>
      </c>
      <c r="I87" s="15">
        <f t="shared" si="35"/>
        <v>54537.68</v>
      </c>
      <c r="J87" s="15">
        <f t="shared" si="36"/>
        <v>4731.137009801848</v>
      </c>
      <c r="K87" s="15">
        <f t="shared" si="37"/>
        <v>4494.234034835344</v>
      </c>
      <c r="L87" s="15">
        <f t="shared" si="38"/>
        <v>17720.03486129328</v>
      </c>
      <c r="M87" s="15">
        <f t="shared" si="39"/>
        <v>17057.014197588323</v>
      </c>
      <c r="N87" s="15">
        <f t="shared" si="40"/>
        <v>766.4734238770186</v>
      </c>
      <c r="O87" s="15">
        <f t="shared" si="41"/>
        <v>6988.637761511882</v>
      </c>
      <c r="P87" s="6">
        <f t="shared" si="42"/>
        <v>2780.1487110923063</v>
      </c>
      <c r="Q87" s="5">
        <v>42259.8</v>
      </c>
      <c r="R87" s="3">
        <v>37338.490000000005</v>
      </c>
      <c r="S87" s="6">
        <f t="shared" si="43"/>
        <v>88.35463016862361</v>
      </c>
      <c r="T87" s="5">
        <v>11338.92</v>
      </c>
      <c r="U87" s="3">
        <v>10281.91</v>
      </c>
      <c r="V87" s="15">
        <f t="shared" si="44"/>
        <v>90.67803635619617</v>
      </c>
      <c r="W87" s="6">
        <f t="shared" si="45"/>
        <v>10281.91</v>
      </c>
      <c r="X87" s="5">
        <v>0</v>
      </c>
      <c r="Y87" s="3">
        <v>0</v>
      </c>
      <c r="Z87" s="3">
        <v>0</v>
      </c>
      <c r="AA87" s="10">
        <f t="shared" si="46"/>
        <v>0</v>
      </c>
      <c r="AB87" s="13">
        <v>0</v>
      </c>
      <c r="AC87" s="3">
        <v>0</v>
      </c>
      <c r="AD87" s="3">
        <v>0</v>
      </c>
      <c r="AE87" s="21">
        <f t="shared" si="47"/>
        <v>0</v>
      </c>
      <c r="AF87" s="5">
        <v>4682.639999999999</v>
      </c>
      <c r="AG87" s="3">
        <v>4132.8099999999995</v>
      </c>
      <c r="AH87" s="15">
        <f t="shared" si="48"/>
        <v>88.25811935147695</v>
      </c>
      <c r="AI87" s="21">
        <f t="shared" si="49"/>
        <v>4682.639999999999</v>
      </c>
      <c r="AJ87" s="5">
        <v>0</v>
      </c>
      <c r="AK87" s="3">
        <v>0</v>
      </c>
      <c r="AL87" s="3">
        <v>0</v>
      </c>
      <c r="AM87" s="3">
        <f t="shared" si="50"/>
        <v>0</v>
      </c>
      <c r="AN87" s="3"/>
      <c r="AO87" s="3"/>
      <c r="AP87" s="3"/>
      <c r="AQ87" s="3"/>
      <c r="AR87" s="10"/>
      <c r="AS87" s="5">
        <v>4682.58</v>
      </c>
      <c r="AT87" s="3">
        <v>4204.8</v>
      </c>
      <c r="AU87" s="15">
        <f t="shared" si="51"/>
        <v>89.79665056443244</v>
      </c>
      <c r="AV87" s="6">
        <f t="shared" si="52"/>
        <v>4204.8</v>
      </c>
      <c r="AW87" s="5">
        <v>9970.619999999999</v>
      </c>
      <c r="AX87" s="3">
        <v>10149.5</v>
      </c>
      <c r="AY87" s="15">
        <f t="shared" si="53"/>
        <v>101.79407098054082</v>
      </c>
      <c r="AZ87" s="6">
        <f t="shared" si="60"/>
        <v>9970.619999999999</v>
      </c>
      <c r="BA87" s="5">
        <v>0</v>
      </c>
      <c r="BB87" s="3">
        <v>0</v>
      </c>
      <c r="BC87" s="15"/>
      <c r="BD87" s="6">
        <f t="shared" si="61"/>
        <v>0</v>
      </c>
      <c r="BE87" s="5">
        <v>38702.41</v>
      </c>
      <c r="BF87" s="3">
        <v>36448</v>
      </c>
      <c r="BG87" s="15">
        <f t="shared" si="55"/>
        <v>94.17501390740266</v>
      </c>
      <c r="BH87" s="3">
        <v>687.9000000000001</v>
      </c>
      <c r="BI87" s="3">
        <v>576.73</v>
      </c>
      <c r="BJ87" s="15">
        <f t="shared" si="56"/>
        <v>83.83922081697919</v>
      </c>
      <c r="BK87" s="6">
        <v>45344.4607616</v>
      </c>
      <c r="BL87" s="5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10">
        <v>0</v>
      </c>
      <c r="BS87" s="5">
        <v>38702.41</v>
      </c>
      <c r="BT87" s="3">
        <v>36450.43</v>
      </c>
      <c r="BU87" s="15">
        <f t="shared" si="57"/>
        <v>94.18129258617228</v>
      </c>
      <c r="BV87" s="6">
        <v>45056.4015216</v>
      </c>
      <c r="BW87" s="5">
        <v>206163.93</v>
      </c>
      <c r="BX87" s="3">
        <v>169948.06</v>
      </c>
      <c r="BY87" s="15">
        <f t="shared" si="58"/>
        <v>82.43345962603644</v>
      </c>
      <c r="BZ87" s="6">
        <v>195800.57450000005</v>
      </c>
      <c r="CA87" s="5">
        <v>3910.04</v>
      </c>
      <c r="CB87" s="3">
        <v>3339.39</v>
      </c>
      <c r="CC87" s="15">
        <f t="shared" si="59"/>
        <v>85.40552014813147</v>
      </c>
      <c r="CD87" s="6">
        <v>4376.07</v>
      </c>
    </row>
    <row r="88" spans="1:82" ht="15">
      <c r="A88" s="18" t="s">
        <v>144</v>
      </c>
      <c r="B88" s="5">
        <v>100417.20000000001</v>
      </c>
      <c r="C88" s="3">
        <v>97941.66</v>
      </c>
      <c r="D88" s="15">
        <f t="shared" si="32"/>
        <v>97.53474504367777</v>
      </c>
      <c r="E88" s="21">
        <f t="shared" si="33"/>
        <v>97941.66</v>
      </c>
      <c r="F88" s="5">
        <v>273719.48</v>
      </c>
      <c r="G88" s="3">
        <v>273807.39</v>
      </c>
      <c r="H88" s="15">
        <f t="shared" si="34"/>
        <v>100.03211682266824</v>
      </c>
      <c r="I88" s="15">
        <f>F88</f>
        <v>273719.48</v>
      </c>
      <c r="J88" s="15">
        <f t="shared" si="36"/>
        <v>23745.131111769268</v>
      </c>
      <c r="K88" s="15">
        <f t="shared" si="37"/>
        <v>22556.13739002891</v>
      </c>
      <c r="L88" s="15">
        <f t="shared" si="38"/>
        <v>88935.18623848812</v>
      </c>
      <c r="M88" s="15">
        <f t="shared" si="39"/>
        <v>85607.54796530568</v>
      </c>
      <c r="N88" s="15">
        <f t="shared" si="40"/>
        <v>3846.857934137226</v>
      </c>
      <c r="O88" s="15">
        <f t="shared" si="41"/>
        <v>35075.31479134053</v>
      </c>
      <c r="P88" s="6">
        <f t="shared" si="42"/>
        <v>13953.304568930238</v>
      </c>
      <c r="Q88" s="5">
        <v>316009.74</v>
      </c>
      <c r="R88" s="3">
        <v>313493.14</v>
      </c>
      <c r="S88" s="6">
        <f t="shared" si="43"/>
        <v>99.20363214121186</v>
      </c>
      <c r="T88" s="5">
        <v>84790.32</v>
      </c>
      <c r="U88" s="3">
        <v>84152.27</v>
      </c>
      <c r="V88" s="15">
        <f t="shared" si="44"/>
        <v>99.24749664820229</v>
      </c>
      <c r="W88" s="6">
        <f t="shared" si="45"/>
        <v>84152.27</v>
      </c>
      <c r="X88" s="5">
        <v>0</v>
      </c>
      <c r="Y88" s="3">
        <v>0</v>
      </c>
      <c r="Z88" s="3">
        <v>0</v>
      </c>
      <c r="AA88" s="10">
        <f t="shared" si="46"/>
        <v>0</v>
      </c>
      <c r="AB88" s="13">
        <v>0</v>
      </c>
      <c r="AC88" s="3">
        <v>26.200000000000003</v>
      </c>
      <c r="AD88" s="3">
        <v>0</v>
      </c>
      <c r="AE88" s="21">
        <f t="shared" si="47"/>
        <v>26.200000000000003</v>
      </c>
      <c r="AF88" s="5">
        <v>35017.14</v>
      </c>
      <c r="AG88" s="3">
        <v>34705.369999999995</v>
      </c>
      <c r="AH88" s="15">
        <f t="shared" si="48"/>
        <v>99.10966458140213</v>
      </c>
      <c r="AI88" s="21">
        <f t="shared" si="49"/>
        <v>35017.14</v>
      </c>
      <c r="AJ88" s="5">
        <v>0</v>
      </c>
      <c r="AK88" s="3">
        <v>0</v>
      </c>
      <c r="AL88" s="3">
        <v>0</v>
      </c>
      <c r="AM88" s="3">
        <f t="shared" si="50"/>
        <v>0</v>
      </c>
      <c r="AN88" s="3"/>
      <c r="AO88" s="3"/>
      <c r="AP88" s="3"/>
      <c r="AQ88" s="3"/>
      <c r="AR88" s="10"/>
      <c r="AS88" s="5">
        <v>35015.7</v>
      </c>
      <c r="AT88" s="3">
        <v>34999.97</v>
      </c>
      <c r="AU88" s="15">
        <f t="shared" si="51"/>
        <v>99.9550772938996</v>
      </c>
      <c r="AV88" s="6">
        <f t="shared" si="52"/>
        <v>34999.97</v>
      </c>
      <c r="AW88" s="5">
        <v>206101</v>
      </c>
      <c r="AX88" s="3">
        <v>203522.03</v>
      </c>
      <c r="AY88" s="15">
        <f t="shared" si="53"/>
        <v>98.74868632369567</v>
      </c>
      <c r="AZ88" s="6">
        <f>AX88</f>
        <v>203522.03</v>
      </c>
      <c r="BA88" s="5">
        <v>98374.78</v>
      </c>
      <c r="BB88" s="3">
        <v>96948.35</v>
      </c>
      <c r="BC88" s="15">
        <f t="shared" si="54"/>
        <v>98.55000438120422</v>
      </c>
      <c r="BD88" s="6">
        <f>BB88</f>
        <v>96948.35</v>
      </c>
      <c r="BE88" s="5">
        <v>357638.85</v>
      </c>
      <c r="BF88" s="3">
        <v>360497.38</v>
      </c>
      <c r="BG88" s="15">
        <f t="shared" si="55"/>
        <v>100.79927837817397</v>
      </c>
      <c r="BH88" s="3">
        <v>5882.860000000001</v>
      </c>
      <c r="BI88" s="3">
        <v>6181.549999999999</v>
      </c>
      <c r="BJ88" s="15">
        <f t="shared" si="56"/>
        <v>105.07729233740048</v>
      </c>
      <c r="BK88" s="6">
        <v>362516.53794719995</v>
      </c>
      <c r="BL88" s="5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10">
        <v>0</v>
      </c>
      <c r="BS88" s="5">
        <v>357638.85</v>
      </c>
      <c r="BT88" s="3">
        <v>361511.4099999999</v>
      </c>
      <c r="BU88" s="15">
        <f t="shared" si="57"/>
        <v>101.08281301094664</v>
      </c>
      <c r="BV88" s="6">
        <v>359344.1997039999</v>
      </c>
      <c r="BW88" s="5">
        <v>1251408.1800000002</v>
      </c>
      <c r="BX88" s="3">
        <v>1189583.57</v>
      </c>
      <c r="BY88" s="15">
        <f t="shared" si="58"/>
        <v>95.05959678160326</v>
      </c>
      <c r="BZ88" s="6">
        <v>1330821.8630000001</v>
      </c>
      <c r="CA88" s="5">
        <v>31985.620000000003</v>
      </c>
      <c r="CB88" s="3">
        <v>33029.48</v>
      </c>
      <c r="CC88" s="15">
        <f t="shared" si="59"/>
        <v>103.26352904836611</v>
      </c>
      <c r="CD88" s="6">
        <v>34505.85</v>
      </c>
    </row>
    <row r="89" spans="1:82" ht="15">
      <c r="A89" s="18" t="s">
        <v>145</v>
      </c>
      <c r="B89" s="5">
        <v>17574.3</v>
      </c>
      <c r="C89" s="3">
        <v>15388.7</v>
      </c>
      <c r="D89" s="15">
        <f t="shared" si="32"/>
        <v>87.56365829648976</v>
      </c>
      <c r="E89" s="21">
        <f t="shared" si="33"/>
        <v>15388.7</v>
      </c>
      <c r="F89" s="5">
        <v>50367.18</v>
      </c>
      <c r="G89" s="3">
        <v>45796.200000000004</v>
      </c>
      <c r="H89" s="15">
        <f t="shared" si="34"/>
        <v>90.9246854797112</v>
      </c>
      <c r="I89" s="15">
        <f t="shared" si="35"/>
        <v>45796.200000000004</v>
      </c>
      <c r="J89" s="15">
        <f t="shared" si="36"/>
        <v>3972.8146985403014</v>
      </c>
      <c r="K89" s="15">
        <f t="shared" si="37"/>
        <v>3773.8833171144497</v>
      </c>
      <c r="L89" s="15">
        <f t="shared" si="38"/>
        <v>14879.808978210285</v>
      </c>
      <c r="M89" s="15">
        <f t="shared" si="39"/>
        <v>14323.059462661311</v>
      </c>
      <c r="N89" s="15">
        <f t="shared" si="40"/>
        <v>643.6205246456528</v>
      </c>
      <c r="O89" s="15">
        <f t="shared" si="41"/>
        <v>5868.47575206262</v>
      </c>
      <c r="P89" s="6">
        <f t="shared" si="42"/>
        <v>2334.5372667653874</v>
      </c>
      <c r="Q89" s="5">
        <v>55305.240000000005</v>
      </c>
      <c r="R89" s="3">
        <v>49809.97</v>
      </c>
      <c r="S89" s="6">
        <f t="shared" si="43"/>
        <v>90.0637444119219</v>
      </c>
      <c r="T89" s="5">
        <v>14839.2</v>
      </c>
      <c r="U89" s="3">
        <v>13383.14</v>
      </c>
      <c r="V89" s="15">
        <f t="shared" si="44"/>
        <v>90.18774597013315</v>
      </c>
      <c r="W89" s="6">
        <f t="shared" si="45"/>
        <v>13383.14</v>
      </c>
      <c r="X89" s="5">
        <v>0</v>
      </c>
      <c r="Y89" s="3">
        <v>0</v>
      </c>
      <c r="Z89" s="3">
        <v>0</v>
      </c>
      <c r="AA89" s="10">
        <f t="shared" si="46"/>
        <v>0</v>
      </c>
      <c r="AB89" s="13">
        <v>1399.5</v>
      </c>
      <c r="AC89" s="3">
        <v>1242.6</v>
      </c>
      <c r="AD89" s="15">
        <f>AC89/AB89*100</f>
        <v>88.7888531618435</v>
      </c>
      <c r="AE89" s="21">
        <f t="shared" si="47"/>
        <v>1242.6</v>
      </c>
      <c r="AF89" s="5">
        <v>5316.6</v>
      </c>
      <c r="AG89" s="3">
        <v>4723.7</v>
      </c>
      <c r="AH89" s="15">
        <f t="shared" si="48"/>
        <v>88.84813602678403</v>
      </c>
      <c r="AI89" s="21">
        <f t="shared" si="49"/>
        <v>5316.6</v>
      </c>
      <c r="AJ89" s="5">
        <v>0</v>
      </c>
      <c r="AK89" s="3">
        <v>0</v>
      </c>
      <c r="AL89" s="3">
        <v>0</v>
      </c>
      <c r="AM89" s="3">
        <f t="shared" si="50"/>
        <v>0</v>
      </c>
      <c r="AN89" s="3"/>
      <c r="AO89" s="3"/>
      <c r="AP89" s="3"/>
      <c r="AQ89" s="3"/>
      <c r="AR89" s="10"/>
      <c r="AS89" s="5">
        <v>6128.400000000001</v>
      </c>
      <c r="AT89" s="3">
        <v>5600.41</v>
      </c>
      <c r="AU89" s="15">
        <f t="shared" si="51"/>
        <v>91.38453756282226</v>
      </c>
      <c r="AV89" s="6">
        <f t="shared" si="52"/>
        <v>5600.41</v>
      </c>
      <c r="AW89" s="5">
        <v>34403.04</v>
      </c>
      <c r="AX89" s="3">
        <v>30924.62</v>
      </c>
      <c r="AY89" s="15">
        <f t="shared" si="53"/>
        <v>89.88920746538678</v>
      </c>
      <c r="AZ89" s="6">
        <f>AX89</f>
        <v>30924.62</v>
      </c>
      <c r="BA89" s="5">
        <v>0</v>
      </c>
      <c r="BB89" s="3">
        <v>0</v>
      </c>
      <c r="BC89" s="15"/>
      <c r="BD89" s="6">
        <f t="shared" si="61"/>
        <v>0</v>
      </c>
      <c r="BE89" s="5">
        <v>67135.11</v>
      </c>
      <c r="BF89" s="3">
        <v>53275.19</v>
      </c>
      <c r="BG89" s="15">
        <f t="shared" si="55"/>
        <v>79.35518389706967</v>
      </c>
      <c r="BH89" s="3">
        <v>1378.5</v>
      </c>
      <c r="BI89" s="3">
        <v>1250.49</v>
      </c>
      <c r="BJ89" s="15">
        <f t="shared" si="56"/>
        <v>90.71381936887923</v>
      </c>
      <c r="BK89" s="6">
        <v>64557.914932</v>
      </c>
      <c r="BL89" s="5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10">
        <v>0</v>
      </c>
      <c r="BS89" s="5">
        <v>67135.11</v>
      </c>
      <c r="BT89" s="3">
        <v>53369.93</v>
      </c>
      <c r="BU89" s="15">
        <f t="shared" si="57"/>
        <v>79.49630230739176</v>
      </c>
      <c r="BV89" s="6">
        <v>64010.590811999995</v>
      </c>
      <c r="BW89" s="5">
        <v>271546.6</v>
      </c>
      <c r="BX89" s="3">
        <v>240697.77000000002</v>
      </c>
      <c r="BY89" s="15">
        <f t="shared" si="58"/>
        <v>88.63958156721536</v>
      </c>
      <c r="BZ89" s="6">
        <v>250352.0555</v>
      </c>
      <c r="CA89" s="5">
        <v>2149.18</v>
      </c>
      <c r="CB89" s="3">
        <v>2288.68</v>
      </c>
      <c r="CC89" s="15">
        <f t="shared" si="59"/>
        <v>106.49084767213542</v>
      </c>
      <c r="CD89" s="6">
        <v>1985.43</v>
      </c>
    </row>
    <row r="90" spans="1:82" ht="15">
      <c r="A90" s="18" t="s">
        <v>148</v>
      </c>
      <c r="B90" s="5">
        <v>20237.280000000002</v>
      </c>
      <c r="C90" s="3">
        <v>18682.77</v>
      </c>
      <c r="D90" s="15">
        <f t="shared" si="32"/>
        <v>92.31858233912857</v>
      </c>
      <c r="E90" s="21">
        <f t="shared" si="33"/>
        <v>18682.77</v>
      </c>
      <c r="F90" s="5">
        <v>58151.009999999995</v>
      </c>
      <c r="G90" s="3">
        <v>55242.79</v>
      </c>
      <c r="H90" s="15">
        <f t="shared" si="34"/>
        <v>94.99884868723692</v>
      </c>
      <c r="I90" s="15">
        <f t="shared" si="35"/>
        <v>55242.79</v>
      </c>
      <c r="J90" s="15">
        <f t="shared" si="36"/>
        <v>4792.305215288063</v>
      </c>
      <c r="K90" s="15">
        <f t="shared" si="37"/>
        <v>4552.339355052536</v>
      </c>
      <c r="L90" s="15">
        <f t="shared" si="38"/>
        <v>17949.134701643045</v>
      </c>
      <c r="M90" s="15">
        <f t="shared" si="39"/>
        <v>17277.541936957903</v>
      </c>
      <c r="N90" s="15">
        <f t="shared" si="40"/>
        <v>776.3830510542275</v>
      </c>
      <c r="O90" s="15">
        <f t="shared" si="41"/>
        <v>7078.992876948029</v>
      </c>
      <c r="P90" s="6">
        <f t="shared" si="42"/>
        <v>2816.0928630561966</v>
      </c>
      <c r="Q90" s="5">
        <v>63685.68</v>
      </c>
      <c r="R90" s="3">
        <v>60174.21000000001</v>
      </c>
      <c r="S90" s="6">
        <f t="shared" si="43"/>
        <v>94.48624871399662</v>
      </c>
      <c r="T90" s="5">
        <v>17087.64</v>
      </c>
      <c r="U90" s="3">
        <v>16181.41</v>
      </c>
      <c r="V90" s="15">
        <f t="shared" si="44"/>
        <v>94.6965760046443</v>
      </c>
      <c r="W90" s="6">
        <f t="shared" si="45"/>
        <v>16181.41</v>
      </c>
      <c r="X90" s="5">
        <v>0</v>
      </c>
      <c r="Y90" s="3">
        <v>0</v>
      </c>
      <c r="Z90" s="3">
        <v>0</v>
      </c>
      <c r="AA90" s="10">
        <f t="shared" si="46"/>
        <v>0</v>
      </c>
      <c r="AB90" s="13">
        <v>0</v>
      </c>
      <c r="AC90" s="3">
        <v>4.82</v>
      </c>
      <c r="AD90" s="3">
        <v>0</v>
      </c>
      <c r="AE90" s="21">
        <f t="shared" si="47"/>
        <v>4.82</v>
      </c>
      <c r="AF90" s="5">
        <v>7056.780000000001</v>
      </c>
      <c r="AG90" s="3">
        <v>6664.799999999999</v>
      </c>
      <c r="AH90" s="15">
        <f t="shared" si="48"/>
        <v>94.4453419264877</v>
      </c>
      <c r="AI90" s="21">
        <f t="shared" si="49"/>
        <v>7056.780000000001</v>
      </c>
      <c r="AJ90" s="5">
        <v>0</v>
      </c>
      <c r="AK90" s="3">
        <v>0</v>
      </c>
      <c r="AL90" s="3">
        <v>0</v>
      </c>
      <c r="AM90" s="3">
        <f t="shared" si="50"/>
        <v>0</v>
      </c>
      <c r="AN90" s="3"/>
      <c r="AO90" s="3"/>
      <c r="AP90" s="3"/>
      <c r="AQ90" s="3"/>
      <c r="AR90" s="10"/>
      <c r="AS90" s="5">
        <v>7056.84</v>
      </c>
      <c r="AT90" s="3">
        <v>6716.32</v>
      </c>
      <c r="AU90" s="15">
        <f t="shared" si="51"/>
        <v>95.17461073228243</v>
      </c>
      <c r="AV90" s="6">
        <f t="shared" si="52"/>
        <v>6716.32</v>
      </c>
      <c r="AW90" s="5">
        <v>39511.23</v>
      </c>
      <c r="AX90" s="3">
        <v>37353.22</v>
      </c>
      <c r="AY90" s="15">
        <f t="shared" si="53"/>
        <v>94.53823634445195</v>
      </c>
      <c r="AZ90" s="6">
        <f>AX90</f>
        <v>37353.22</v>
      </c>
      <c r="BA90" s="5">
        <v>18861.54</v>
      </c>
      <c r="BB90" s="3">
        <v>17789.91</v>
      </c>
      <c r="BC90" s="15">
        <f t="shared" si="54"/>
        <v>94.31843847321056</v>
      </c>
      <c r="BD90" s="6">
        <f>BB90</f>
        <v>17789.91</v>
      </c>
      <c r="BE90" s="5">
        <v>81563.64</v>
      </c>
      <c r="BF90" s="3">
        <v>76359.02</v>
      </c>
      <c r="BG90" s="15">
        <f t="shared" si="55"/>
        <v>93.61894589304744</v>
      </c>
      <c r="BH90" s="3">
        <v>912.2</v>
      </c>
      <c r="BI90" s="3">
        <v>852.58</v>
      </c>
      <c r="BJ90" s="15">
        <f t="shared" si="56"/>
        <v>93.46415259811445</v>
      </c>
      <c r="BK90" s="6">
        <v>74523.0416</v>
      </c>
      <c r="BL90" s="5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10">
        <v>0</v>
      </c>
      <c r="BS90" s="5">
        <v>81840.45000000001</v>
      </c>
      <c r="BT90" s="3">
        <v>77366.73</v>
      </c>
      <c r="BU90" s="15">
        <f t="shared" si="57"/>
        <v>94.53360776975198</v>
      </c>
      <c r="BV90" s="6">
        <v>74523.0416</v>
      </c>
      <c r="BW90" s="5">
        <v>360217.9</v>
      </c>
      <c r="BX90" s="3">
        <v>341479.45999999996</v>
      </c>
      <c r="BY90" s="15">
        <f t="shared" si="58"/>
        <v>94.79802641678826</v>
      </c>
      <c r="BZ90" s="6">
        <v>317923.2955</v>
      </c>
      <c r="CA90" s="5">
        <v>10560.85</v>
      </c>
      <c r="CB90" s="3">
        <v>9423.15</v>
      </c>
      <c r="CC90" s="15">
        <f t="shared" si="59"/>
        <v>89.22719288693618</v>
      </c>
      <c r="CD90" s="6">
        <v>9893.76</v>
      </c>
    </row>
    <row r="91" spans="1:82" ht="15">
      <c r="A91" s="18" t="s">
        <v>149</v>
      </c>
      <c r="B91" s="5">
        <v>5629.74</v>
      </c>
      <c r="C91" s="3">
        <v>5770.62</v>
      </c>
      <c r="D91" s="15">
        <f t="shared" si="32"/>
        <v>102.50242462351724</v>
      </c>
      <c r="E91" s="21">
        <f>B91</f>
        <v>5629.74</v>
      </c>
      <c r="F91" s="5">
        <v>19372.98</v>
      </c>
      <c r="G91" s="3">
        <v>20839.97</v>
      </c>
      <c r="H91" s="15">
        <f t="shared" si="34"/>
        <v>107.57235076895759</v>
      </c>
      <c r="I91" s="15">
        <f>F91</f>
        <v>19372.98</v>
      </c>
      <c r="J91" s="15">
        <f t="shared" si="36"/>
        <v>1680.6036242860164</v>
      </c>
      <c r="K91" s="15">
        <f t="shared" si="37"/>
        <v>1596.45049206685</v>
      </c>
      <c r="L91" s="15">
        <f t="shared" si="38"/>
        <v>6294.54500021155</v>
      </c>
      <c r="M91" s="15">
        <f t="shared" si="39"/>
        <v>6059.025519779987</v>
      </c>
      <c r="N91" s="15">
        <f t="shared" si="40"/>
        <v>272.26816966363447</v>
      </c>
      <c r="O91" s="15">
        <f t="shared" si="41"/>
        <v>2482.5174004654114</v>
      </c>
      <c r="P91" s="6">
        <f t="shared" si="42"/>
        <v>987.5697935265493</v>
      </c>
      <c r="Q91" s="5">
        <v>17716.620000000003</v>
      </c>
      <c r="R91" s="3">
        <v>18999.45</v>
      </c>
      <c r="S91" s="6">
        <f t="shared" si="43"/>
        <v>107.2408281037805</v>
      </c>
      <c r="T91" s="5">
        <v>4753.62</v>
      </c>
      <c r="U91" s="3">
        <v>5089.41</v>
      </c>
      <c r="V91" s="15">
        <f t="shared" si="44"/>
        <v>107.06387973796811</v>
      </c>
      <c r="W91" s="6">
        <f>T91</f>
        <v>4753.62</v>
      </c>
      <c r="X91" s="5">
        <v>0</v>
      </c>
      <c r="Y91" s="3">
        <v>0</v>
      </c>
      <c r="Z91" s="3">
        <v>0</v>
      </c>
      <c r="AA91" s="10">
        <f t="shared" si="46"/>
        <v>0</v>
      </c>
      <c r="AB91" s="13">
        <v>57.800000000000004</v>
      </c>
      <c r="AC91" s="3">
        <v>80.1</v>
      </c>
      <c r="AD91" s="15">
        <f>AC91/AB91*100</f>
        <v>138.58131487889273</v>
      </c>
      <c r="AE91" s="21">
        <f t="shared" si="47"/>
        <v>80.1</v>
      </c>
      <c r="AF91" s="5">
        <v>1963.1399999999999</v>
      </c>
      <c r="AG91" s="3">
        <v>2086.7799999999997</v>
      </c>
      <c r="AH91" s="15">
        <f t="shared" si="48"/>
        <v>106.29807349450368</v>
      </c>
      <c r="AI91" s="21">
        <f t="shared" si="49"/>
        <v>1963.1399999999999</v>
      </c>
      <c r="AJ91" s="5">
        <v>0</v>
      </c>
      <c r="AK91" s="3">
        <v>0</v>
      </c>
      <c r="AL91" s="3">
        <v>0</v>
      </c>
      <c r="AM91" s="3">
        <f t="shared" si="50"/>
        <v>0</v>
      </c>
      <c r="AN91" s="3"/>
      <c r="AO91" s="3"/>
      <c r="AP91" s="3"/>
      <c r="AQ91" s="3"/>
      <c r="AR91" s="10"/>
      <c r="AS91" s="5">
        <v>356.88</v>
      </c>
      <c r="AT91" s="3">
        <v>415.35</v>
      </c>
      <c r="AU91" s="15">
        <f t="shared" si="51"/>
        <v>116.38365837256221</v>
      </c>
      <c r="AV91" s="6">
        <f t="shared" si="52"/>
        <v>415.35</v>
      </c>
      <c r="AW91" s="5">
        <v>8828.640000000001</v>
      </c>
      <c r="AX91" s="3">
        <v>9397.79</v>
      </c>
      <c r="AY91" s="15">
        <f t="shared" si="53"/>
        <v>106.44663277696225</v>
      </c>
      <c r="AZ91" s="6">
        <f t="shared" si="60"/>
        <v>8828.640000000001</v>
      </c>
      <c r="BA91" s="5">
        <v>0</v>
      </c>
      <c r="BB91" s="3">
        <v>0</v>
      </c>
      <c r="BC91" s="15"/>
      <c r="BD91" s="6">
        <f t="shared" si="61"/>
        <v>0</v>
      </c>
      <c r="BE91" s="5">
        <v>13817.1</v>
      </c>
      <c r="BF91" s="3">
        <v>14069.060000000001</v>
      </c>
      <c r="BG91" s="15">
        <f t="shared" si="55"/>
        <v>101.8235375006333</v>
      </c>
      <c r="BH91" s="3">
        <v>159.06</v>
      </c>
      <c r="BI91" s="3">
        <v>404.06</v>
      </c>
      <c r="BJ91" s="15">
        <f t="shared" si="56"/>
        <v>254.0299258141582</v>
      </c>
      <c r="BK91" s="6">
        <v>16848.597668</v>
      </c>
      <c r="BL91" s="5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10">
        <v>0</v>
      </c>
      <c r="BS91" s="5">
        <v>13820.259999999998</v>
      </c>
      <c r="BT91" s="3">
        <v>14738.41</v>
      </c>
      <c r="BU91" s="15">
        <f t="shared" si="57"/>
        <v>106.64350743039567</v>
      </c>
      <c r="BV91" s="6">
        <v>16772.622188</v>
      </c>
      <c r="BW91" s="5">
        <v>70724.4</v>
      </c>
      <c r="BX91" s="3">
        <v>75687.93000000001</v>
      </c>
      <c r="BY91" s="15">
        <f t="shared" si="58"/>
        <v>107.01812952814022</v>
      </c>
      <c r="BZ91" s="6">
        <v>70670.07699999999</v>
      </c>
      <c r="CA91" s="5">
        <v>6476.21</v>
      </c>
      <c r="CB91" s="3">
        <v>6670.96</v>
      </c>
      <c r="CC91" s="15">
        <f t="shared" si="59"/>
        <v>103.00716005194397</v>
      </c>
      <c r="CD91" s="6">
        <v>5396.23</v>
      </c>
    </row>
    <row r="92" spans="1:82" ht="15">
      <c r="A92" s="18" t="s">
        <v>150</v>
      </c>
      <c r="B92" s="5">
        <v>8246.94</v>
      </c>
      <c r="C92" s="3">
        <v>7910.49</v>
      </c>
      <c r="D92" s="15">
        <f t="shared" si="32"/>
        <v>95.9203049858493</v>
      </c>
      <c r="E92" s="21">
        <f t="shared" si="33"/>
        <v>7910.49</v>
      </c>
      <c r="F92" s="5">
        <v>31511.61</v>
      </c>
      <c r="G92" s="3">
        <v>35258.26</v>
      </c>
      <c r="H92" s="15">
        <f t="shared" si="34"/>
        <v>111.889744763914</v>
      </c>
      <c r="I92" s="15">
        <f>F92</f>
        <v>31511.61</v>
      </c>
      <c r="J92" s="15">
        <f t="shared" si="36"/>
        <v>2733.6282788237786</v>
      </c>
      <c r="K92" s="15">
        <f t="shared" si="37"/>
        <v>2596.746875819759</v>
      </c>
      <c r="L92" s="15">
        <f t="shared" si="38"/>
        <v>10238.551176644807</v>
      </c>
      <c r="M92" s="15">
        <f t="shared" si="39"/>
        <v>9855.461016289402</v>
      </c>
      <c r="N92" s="15">
        <f t="shared" si="40"/>
        <v>442.86466913475783</v>
      </c>
      <c r="O92" s="15">
        <f t="shared" si="41"/>
        <v>4038.0013886185743</v>
      </c>
      <c r="P92" s="6">
        <f t="shared" si="42"/>
        <v>1606.3565946689214</v>
      </c>
      <c r="Q92" s="5">
        <v>24022.44</v>
      </c>
      <c r="R92" s="3">
        <v>35177.31</v>
      </c>
      <c r="S92" s="6">
        <f t="shared" si="43"/>
        <v>146.4352080804448</v>
      </c>
      <c r="T92" s="5">
        <v>7006.02</v>
      </c>
      <c r="U92" s="3">
        <v>9558.72</v>
      </c>
      <c r="V92" s="15">
        <f t="shared" si="44"/>
        <v>136.43580806220933</v>
      </c>
      <c r="W92" s="6">
        <f>T92</f>
        <v>7006.02</v>
      </c>
      <c r="X92" s="5">
        <v>0</v>
      </c>
      <c r="Y92" s="3">
        <v>0</v>
      </c>
      <c r="Z92" s="3">
        <v>0</v>
      </c>
      <c r="AA92" s="10">
        <f t="shared" si="46"/>
        <v>0</v>
      </c>
      <c r="AB92" s="13">
        <v>0</v>
      </c>
      <c r="AC92" s="3">
        <v>0</v>
      </c>
      <c r="AD92" s="3">
        <v>0</v>
      </c>
      <c r="AE92" s="21">
        <f t="shared" si="47"/>
        <v>0</v>
      </c>
      <c r="AF92" s="5">
        <v>2891.0400000000004</v>
      </c>
      <c r="AG92" s="3">
        <v>3241.88</v>
      </c>
      <c r="AH92" s="15">
        <f t="shared" si="48"/>
        <v>112.13542531407381</v>
      </c>
      <c r="AI92" s="21">
        <f t="shared" si="49"/>
        <v>2891.0400000000004</v>
      </c>
      <c r="AJ92" s="5">
        <v>0</v>
      </c>
      <c r="AK92" s="3">
        <v>0</v>
      </c>
      <c r="AL92" s="3">
        <v>0</v>
      </c>
      <c r="AM92" s="3">
        <f t="shared" si="50"/>
        <v>0</v>
      </c>
      <c r="AN92" s="3"/>
      <c r="AO92" s="3"/>
      <c r="AP92" s="3"/>
      <c r="AQ92" s="3"/>
      <c r="AR92" s="10"/>
      <c r="AS92" s="5">
        <v>526.53</v>
      </c>
      <c r="AT92" s="3">
        <v>502.62</v>
      </c>
      <c r="AU92" s="15">
        <f t="shared" si="51"/>
        <v>95.45894820807932</v>
      </c>
      <c r="AV92" s="6">
        <f t="shared" si="52"/>
        <v>502.62</v>
      </c>
      <c r="AW92" s="5">
        <v>11008.14</v>
      </c>
      <c r="AX92" s="3">
        <v>14182.28</v>
      </c>
      <c r="AY92" s="15">
        <f t="shared" si="53"/>
        <v>128.83448066612527</v>
      </c>
      <c r="AZ92" s="6">
        <f t="shared" si="60"/>
        <v>11008.14</v>
      </c>
      <c r="BA92" s="5">
        <v>0</v>
      </c>
      <c r="BB92" s="3">
        <v>0</v>
      </c>
      <c r="BC92" s="15"/>
      <c r="BD92" s="6">
        <f t="shared" si="61"/>
        <v>0</v>
      </c>
      <c r="BE92" s="5">
        <v>21765.02</v>
      </c>
      <c r="BF92" s="3">
        <v>20771.530000000002</v>
      </c>
      <c r="BG92" s="15">
        <f t="shared" si="55"/>
        <v>95.43538209475572</v>
      </c>
      <c r="BH92" s="3">
        <v>264.06</v>
      </c>
      <c r="BI92" s="3">
        <v>201.29000000000002</v>
      </c>
      <c r="BJ92" s="15">
        <f t="shared" si="56"/>
        <v>76.22888737408165</v>
      </c>
      <c r="BK92" s="6">
        <v>17563.05628</v>
      </c>
      <c r="BL92" s="5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10">
        <v>0</v>
      </c>
      <c r="BS92" s="5">
        <v>21769.300000000003</v>
      </c>
      <c r="BT92" s="3">
        <v>20829.85</v>
      </c>
      <c r="BU92" s="15">
        <f t="shared" si="57"/>
        <v>95.68451902449779</v>
      </c>
      <c r="BV92" s="6">
        <v>17450.6542</v>
      </c>
      <c r="BW92" s="5">
        <v>108957.19</v>
      </c>
      <c r="BX92" s="3">
        <v>130188.88</v>
      </c>
      <c r="BY92" s="15">
        <f t="shared" si="58"/>
        <v>119.48626795533181</v>
      </c>
      <c r="BZ92" s="6">
        <v>110657.78000000001</v>
      </c>
      <c r="CA92" s="5">
        <v>1881.5500000000002</v>
      </c>
      <c r="CB92" s="3">
        <v>2120.48</v>
      </c>
      <c r="CC92" s="15">
        <f t="shared" si="59"/>
        <v>112.69857298503891</v>
      </c>
      <c r="CD92" s="6">
        <v>1705.97</v>
      </c>
    </row>
    <row r="93" spans="1:82" ht="15">
      <c r="A93" s="18" t="s">
        <v>151</v>
      </c>
      <c r="B93" s="5">
        <v>66584.52</v>
      </c>
      <c r="C93" s="3">
        <v>64050.99</v>
      </c>
      <c r="D93" s="15">
        <f t="shared" si="32"/>
        <v>96.19501649933046</v>
      </c>
      <c r="E93" s="21">
        <f t="shared" si="33"/>
        <v>64050.99</v>
      </c>
      <c r="F93" s="5">
        <v>207584.16</v>
      </c>
      <c r="G93" s="3">
        <v>206677.31</v>
      </c>
      <c r="H93" s="15">
        <f t="shared" si="34"/>
        <v>99.56314104120469</v>
      </c>
      <c r="I93" s="15">
        <f t="shared" si="35"/>
        <v>206677.31</v>
      </c>
      <c r="J93" s="15">
        <f t="shared" si="36"/>
        <v>17929.231137578452</v>
      </c>
      <c r="K93" s="15">
        <f t="shared" si="37"/>
        <v>17031.457899019813</v>
      </c>
      <c r="L93" s="15">
        <f t="shared" si="38"/>
        <v>67152.27230491502</v>
      </c>
      <c r="M93" s="15">
        <f t="shared" si="39"/>
        <v>64639.67317622171</v>
      </c>
      <c r="N93" s="15">
        <f t="shared" si="40"/>
        <v>2904.6462085184403</v>
      </c>
      <c r="O93" s="15">
        <f t="shared" si="41"/>
        <v>26484.310537479727</v>
      </c>
      <c r="P93" s="6">
        <f t="shared" si="42"/>
        <v>10535.718736266816</v>
      </c>
      <c r="Q93" s="5">
        <v>209539.68000000002</v>
      </c>
      <c r="R93" s="3">
        <v>208131.24</v>
      </c>
      <c r="S93" s="6">
        <f t="shared" si="43"/>
        <v>99.32784091299555</v>
      </c>
      <c r="T93" s="5">
        <v>56222.94</v>
      </c>
      <c r="U93" s="3">
        <v>56966</v>
      </c>
      <c r="V93" s="15">
        <f t="shared" si="44"/>
        <v>101.32163134834286</v>
      </c>
      <c r="W93" s="6">
        <f>T93</f>
        <v>56222.94</v>
      </c>
      <c r="X93" s="5">
        <v>0</v>
      </c>
      <c r="Y93" s="3">
        <v>0</v>
      </c>
      <c r="Z93" s="3">
        <v>0</v>
      </c>
      <c r="AA93" s="10">
        <f t="shared" si="46"/>
        <v>0</v>
      </c>
      <c r="AB93" s="13">
        <v>0</v>
      </c>
      <c r="AC93" s="3">
        <v>61.81</v>
      </c>
      <c r="AD93" s="3">
        <v>0</v>
      </c>
      <c r="AE93" s="21">
        <f t="shared" si="47"/>
        <v>61.81</v>
      </c>
      <c r="AF93" s="5">
        <v>23219.22</v>
      </c>
      <c r="AG93" s="3">
        <v>22894.86</v>
      </c>
      <c r="AH93" s="15">
        <f t="shared" si="48"/>
        <v>98.60305384935411</v>
      </c>
      <c r="AI93" s="21">
        <f t="shared" si="49"/>
        <v>23219.22</v>
      </c>
      <c r="AJ93" s="5">
        <v>0</v>
      </c>
      <c r="AK93" s="3">
        <v>0</v>
      </c>
      <c r="AL93" s="3">
        <v>0</v>
      </c>
      <c r="AM93" s="3">
        <f t="shared" si="50"/>
        <v>0</v>
      </c>
      <c r="AN93" s="3"/>
      <c r="AO93" s="3"/>
      <c r="AP93" s="3"/>
      <c r="AQ93" s="3"/>
      <c r="AR93" s="10"/>
      <c r="AS93" s="5">
        <v>23218.379999999997</v>
      </c>
      <c r="AT93" s="3">
        <v>24655.66</v>
      </c>
      <c r="AU93" s="15">
        <f t="shared" si="51"/>
        <v>106.19026822715453</v>
      </c>
      <c r="AV93" s="6">
        <f t="shared" si="52"/>
        <v>24655.66</v>
      </c>
      <c r="AW93" s="5">
        <v>119004.18</v>
      </c>
      <c r="AX93" s="3">
        <v>119201.81</v>
      </c>
      <c r="AY93" s="15">
        <f t="shared" si="53"/>
        <v>100.16606979687606</v>
      </c>
      <c r="AZ93" s="6">
        <f t="shared" si="60"/>
        <v>119004.18</v>
      </c>
      <c r="BA93" s="5">
        <v>56801.22</v>
      </c>
      <c r="BB93" s="3">
        <v>57005.5</v>
      </c>
      <c r="BC93" s="15">
        <f t="shared" si="54"/>
        <v>100.35964016265848</v>
      </c>
      <c r="BD93" s="6">
        <f t="shared" si="61"/>
        <v>56801.22</v>
      </c>
      <c r="BE93" s="5">
        <v>137242.57</v>
      </c>
      <c r="BF93" s="3">
        <v>139496.92</v>
      </c>
      <c r="BG93" s="15">
        <f t="shared" si="55"/>
        <v>101.64260258314894</v>
      </c>
      <c r="BH93" s="3">
        <v>2076.38</v>
      </c>
      <c r="BI93" s="3">
        <v>4730.01</v>
      </c>
      <c r="BJ93" s="15">
        <f t="shared" si="56"/>
        <v>227.80078790972752</v>
      </c>
      <c r="BK93" s="6">
        <v>142458.5141448</v>
      </c>
      <c r="BL93" s="5">
        <v>367617.96</v>
      </c>
      <c r="BM93" s="3">
        <v>371481.35000000003</v>
      </c>
      <c r="BN93" s="15">
        <f aca="true" t="shared" si="62" ref="BN93:BN98">BM93/BL93*100</f>
        <v>101.05092525947319</v>
      </c>
      <c r="BO93" s="3">
        <v>5554.58</v>
      </c>
      <c r="BP93" s="3">
        <v>46919.11</v>
      </c>
      <c r="BQ93" s="15">
        <f aca="true" t="shared" si="63" ref="BQ93:BQ98">BP93/BO93*100</f>
        <v>844.6923079692795</v>
      </c>
      <c r="BR93" s="6">
        <v>414674.70399999997</v>
      </c>
      <c r="BS93" s="5">
        <v>231189.62</v>
      </c>
      <c r="BT93" s="3">
        <v>233968.12</v>
      </c>
      <c r="BU93" s="15">
        <f t="shared" si="57"/>
        <v>101.20182731387335</v>
      </c>
      <c r="BV93" s="6">
        <v>222623.57583759996</v>
      </c>
      <c r="BW93" s="5">
        <v>911542.01</v>
      </c>
      <c r="BX93" s="3">
        <v>868544.3099999999</v>
      </c>
      <c r="BY93" s="15">
        <f t="shared" si="58"/>
        <v>95.2829711051935</v>
      </c>
      <c r="BZ93" s="6">
        <v>885870.4955000001</v>
      </c>
      <c r="CA93" s="5">
        <v>31104.99</v>
      </c>
      <c r="CB93" s="3">
        <v>30128.47</v>
      </c>
      <c r="CC93" s="15">
        <f t="shared" si="59"/>
        <v>96.86056803104583</v>
      </c>
      <c r="CD93" s="6">
        <v>29483.61</v>
      </c>
    </row>
    <row r="94" spans="1:82" ht="15">
      <c r="A94" s="18" t="s">
        <v>152</v>
      </c>
      <c r="B94" s="5">
        <v>59212.5</v>
      </c>
      <c r="C94" s="3">
        <v>55907.69</v>
      </c>
      <c r="D94" s="15">
        <f t="shared" si="32"/>
        <v>94.41872915347267</v>
      </c>
      <c r="E94" s="21">
        <f t="shared" si="33"/>
        <v>55907.69</v>
      </c>
      <c r="F94" s="5">
        <v>175657.68</v>
      </c>
      <c r="G94" s="3">
        <v>165315.76</v>
      </c>
      <c r="H94" s="15">
        <f t="shared" si="34"/>
        <v>94.11245782137166</v>
      </c>
      <c r="I94" s="15">
        <f t="shared" si="35"/>
        <v>165315.76</v>
      </c>
      <c r="J94" s="15">
        <f t="shared" si="36"/>
        <v>14341.12177928214</v>
      </c>
      <c r="K94" s="15">
        <f t="shared" si="37"/>
        <v>13623.016510542277</v>
      </c>
      <c r="L94" s="15">
        <f t="shared" si="38"/>
        <v>53713.34149749666</v>
      </c>
      <c r="M94" s="15">
        <f t="shared" si="39"/>
        <v>51703.579349270156</v>
      </c>
      <c r="N94" s="15">
        <f t="shared" si="40"/>
        <v>2323.350325646993</v>
      </c>
      <c r="O94" s="15">
        <f t="shared" si="41"/>
        <v>21184.10542782597</v>
      </c>
      <c r="P94" s="6">
        <f t="shared" si="42"/>
        <v>8427.245109935815</v>
      </c>
      <c r="Q94" s="5">
        <v>186339</v>
      </c>
      <c r="R94" s="3">
        <v>179462.79</v>
      </c>
      <c r="S94" s="6">
        <f t="shared" si="43"/>
        <v>96.30983852011656</v>
      </c>
      <c r="T94" s="5">
        <v>49997.34</v>
      </c>
      <c r="U94" s="3">
        <v>48259.130000000005</v>
      </c>
      <c r="V94" s="15">
        <f t="shared" si="44"/>
        <v>96.5233950446164</v>
      </c>
      <c r="W94" s="6">
        <f t="shared" si="45"/>
        <v>48259.130000000005</v>
      </c>
      <c r="X94" s="5">
        <v>0</v>
      </c>
      <c r="Y94" s="3">
        <v>0</v>
      </c>
      <c r="Z94" s="3">
        <v>0</v>
      </c>
      <c r="AA94" s="10">
        <f t="shared" si="46"/>
        <v>0</v>
      </c>
      <c r="AB94" s="13">
        <v>0</v>
      </c>
      <c r="AC94" s="3">
        <v>0</v>
      </c>
      <c r="AD94" s="3">
        <v>0</v>
      </c>
      <c r="AE94" s="21">
        <f t="shared" si="47"/>
        <v>0</v>
      </c>
      <c r="AF94" s="5">
        <v>20647.920000000002</v>
      </c>
      <c r="AG94" s="3">
        <v>19860.600000000002</v>
      </c>
      <c r="AH94" s="15">
        <f t="shared" si="48"/>
        <v>96.18692827170969</v>
      </c>
      <c r="AI94" s="21">
        <f t="shared" si="49"/>
        <v>20647.920000000002</v>
      </c>
      <c r="AJ94" s="5">
        <v>0</v>
      </c>
      <c r="AK94" s="3">
        <v>0</v>
      </c>
      <c r="AL94" s="3">
        <v>0</v>
      </c>
      <c r="AM94" s="3">
        <f t="shared" si="50"/>
        <v>0</v>
      </c>
      <c r="AN94" s="3"/>
      <c r="AO94" s="3"/>
      <c r="AP94" s="3"/>
      <c r="AQ94" s="3"/>
      <c r="AR94" s="10"/>
      <c r="AS94" s="5">
        <v>20647.98</v>
      </c>
      <c r="AT94" s="3">
        <v>20324.79</v>
      </c>
      <c r="AU94" s="15">
        <f t="shared" si="51"/>
        <v>98.4347621413814</v>
      </c>
      <c r="AV94" s="6">
        <f t="shared" si="52"/>
        <v>20324.79</v>
      </c>
      <c r="AW94" s="5">
        <v>111880.56</v>
      </c>
      <c r="AX94" s="3">
        <v>110738.53</v>
      </c>
      <c r="AY94" s="15">
        <f t="shared" si="53"/>
        <v>98.97924179142471</v>
      </c>
      <c r="AZ94" s="6">
        <f>AX94</f>
        <v>110738.53</v>
      </c>
      <c r="BA94" s="5">
        <v>39627.93</v>
      </c>
      <c r="BB94" s="3">
        <v>38631.53</v>
      </c>
      <c r="BC94" s="15">
        <f t="shared" si="54"/>
        <v>97.48561178946264</v>
      </c>
      <c r="BD94" s="6">
        <f>BB94</f>
        <v>38631.53</v>
      </c>
      <c r="BE94" s="5">
        <v>104274.85</v>
      </c>
      <c r="BF94" s="3">
        <v>102766.21</v>
      </c>
      <c r="BG94" s="15">
        <f t="shared" si="55"/>
        <v>98.55320818011246</v>
      </c>
      <c r="BH94" s="3">
        <v>2157.44</v>
      </c>
      <c r="BI94" s="3">
        <v>1931.49</v>
      </c>
      <c r="BJ94" s="15">
        <f t="shared" si="56"/>
        <v>89.52693933550874</v>
      </c>
      <c r="BK94" s="6">
        <v>111020.0062272</v>
      </c>
      <c r="BL94" s="5">
        <v>229321.5</v>
      </c>
      <c r="BM94" s="3">
        <v>224213.96</v>
      </c>
      <c r="BN94" s="15">
        <f t="shared" si="62"/>
        <v>97.77276007700978</v>
      </c>
      <c r="BO94" s="3">
        <v>5763.49</v>
      </c>
      <c r="BP94" s="3">
        <v>5535.23</v>
      </c>
      <c r="BQ94" s="15">
        <f t="shared" si="63"/>
        <v>96.03955242396533</v>
      </c>
      <c r="BR94" s="6">
        <v>491740.94500000007</v>
      </c>
      <c r="BS94" s="5">
        <v>163018.8</v>
      </c>
      <c r="BT94" s="3">
        <v>160036.72</v>
      </c>
      <c r="BU94" s="15">
        <f t="shared" si="57"/>
        <v>98.17071405261234</v>
      </c>
      <c r="BV94" s="6">
        <v>161225.99109119998</v>
      </c>
      <c r="BW94" s="5">
        <v>828038.1200000001</v>
      </c>
      <c r="BX94" s="3">
        <v>784143.61</v>
      </c>
      <c r="BY94" s="15">
        <f t="shared" si="58"/>
        <v>94.69897472836153</v>
      </c>
      <c r="BZ94" s="6">
        <v>687661.1595000002</v>
      </c>
      <c r="CA94" s="5">
        <v>13593.570000000002</v>
      </c>
      <c r="CB94" s="3">
        <v>13398.380000000001</v>
      </c>
      <c r="CC94" s="15">
        <f t="shared" si="59"/>
        <v>98.56410052694031</v>
      </c>
      <c r="CD94" s="6">
        <v>13013.049999999997</v>
      </c>
    </row>
    <row r="95" spans="1:82" ht="15">
      <c r="A95" s="18" t="s">
        <v>153</v>
      </c>
      <c r="B95" s="5">
        <v>66251.76000000001</v>
      </c>
      <c r="C95" s="3">
        <v>62693.65000000001</v>
      </c>
      <c r="D95" s="15">
        <f t="shared" si="32"/>
        <v>94.62941059980898</v>
      </c>
      <c r="E95" s="21">
        <f t="shared" si="33"/>
        <v>62693.65000000001</v>
      </c>
      <c r="F95" s="5">
        <v>184627.4</v>
      </c>
      <c r="G95" s="3">
        <v>175595.21000000002</v>
      </c>
      <c r="H95" s="15">
        <f t="shared" si="34"/>
        <v>95.10788214533706</v>
      </c>
      <c r="I95" s="15">
        <f t="shared" si="35"/>
        <v>175595.21000000002</v>
      </c>
      <c r="J95" s="15">
        <f t="shared" si="36"/>
        <v>15232.862798251183</v>
      </c>
      <c r="K95" s="15">
        <f t="shared" si="37"/>
        <v>14470.105239827943</v>
      </c>
      <c r="L95" s="15">
        <f t="shared" si="38"/>
        <v>57053.27477582682</v>
      </c>
      <c r="M95" s="15">
        <f t="shared" si="39"/>
        <v>54918.54420647346</v>
      </c>
      <c r="N95" s="15">
        <f t="shared" si="40"/>
        <v>2467.817879768705</v>
      </c>
      <c r="O95" s="15">
        <f t="shared" si="41"/>
        <v>22501.347973485652</v>
      </c>
      <c r="P95" s="6">
        <f t="shared" si="42"/>
        <v>8951.257126366254</v>
      </c>
      <c r="Q95" s="5">
        <v>208491.51</v>
      </c>
      <c r="R95" s="3">
        <v>199500.77000000002</v>
      </c>
      <c r="S95" s="6">
        <f t="shared" si="43"/>
        <v>95.68771889080759</v>
      </c>
      <c r="T95" s="5">
        <v>55941.630000000005</v>
      </c>
      <c r="U95" s="3">
        <v>53585.41</v>
      </c>
      <c r="V95" s="15">
        <f t="shared" si="44"/>
        <v>95.78807410509847</v>
      </c>
      <c r="W95" s="6">
        <f t="shared" si="45"/>
        <v>53585.41</v>
      </c>
      <c r="X95" s="5">
        <v>0</v>
      </c>
      <c r="Y95" s="3">
        <v>0</v>
      </c>
      <c r="Z95" s="3">
        <v>0</v>
      </c>
      <c r="AA95" s="10">
        <f t="shared" si="46"/>
        <v>0</v>
      </c>
      <c r="AB95" s="13">
        <v>0</v>
      </c>
      <c r="AC95" s="3">
        <v>31.43</v>
      </c>
      <c r="AD95" s="3">
        <v>0</v>
      </c>
      <c r="AE95" s="21">
        <f t="shared" si="47"/>
        <v>31.43</v>
      </c>
      <c r="AF95" s="5">
        <v>23103.059999999998</v>
      </c>
      <c r="AG95" s="3">
        <v>22100.57</v>
      </c>
      <c r="AH95" s="15">
        <f t="shared" si="48"/>
        <v>95.66079125449184</v>
      </c>
      <c r="AI95" s="21">
        <f t="shared" si="49"/>
        <v>23103.059999999998</v>
      </c>
      <c r="AJ95" s="5">
        <v>0</v>
      </c>
      <c r="AK95" s="3">
        <v>0</v>
      </c>
      <c r="AL95" s="3">
        <v>0</v>
      </c>
      <c r="AM95" s="3">
        <f t="shared" si="50"/>
        <v>0</v>
      </c>
      <c r="AN95" s="3"/>
      <c r="AO95" s="3"/>
      <c r="AP95" s="3"/>
      <c r="AQ95" s="3"/>
      <c r="AR95" s="10"/>
      <c r="AS95" s="5">
        <v>23103</v>
      </c>
      <c r="AT95" s="3">
        <v>23264.35</v>
      </c>
      <c r="AU95" s="15">
        <f t="shared" si="51"/>
        <v>100.69839414794615</v>
      </c>
      <c r="AV95" s="6">
        <f t="shared" si="52"/>
        <v>23264.35</v>
      </c>
      <c r="AW95" s="5">
        <v>133246.2</v>
      </c>
      <c r="AX95" s="3">
        <v>128557.05</v>
      </c>
      <c r="AY95" s="15">
        <f t="shared" si="53"/>
        <v>96.48083772745488</v>
      </c>
      <c r="AZ95" s="6">
        <f>AX95</f>
        <v>128557.05</v>
      </c>
      <c r="BA95" s="5">
        <v>63599.27</v>
      </c>
      <c r="BB95" s="3">
        <v>61296.170000000006</v>
      </c>
      <c r="BC95" s="15">
        <f t="shared" si="54"/>
        <v>96.37873202003735</v>
      </c>
      <c r="BD95" s="6">
        <f>BB95</f>
        <v>61296.170000000006</v>
      </c>
      <c r="BE95" s="5">
        <v>118239.35</v>
      </c>
      <c r="BF95" s="3">
        <v>106355.53000000001</v>
      </c>
      <c r="BG95" s="15">
        <f t="shared" si="55"/>
        <v>89.94935273240255</v>
      </c>
      <c r="BH95" s="3">
        <v>2128.04</v>
      </c>
      <c r="BI95" s="3">
        <v>1950.1000000000001</v>
      </c>
      <c r="BJ95" s="15">
        <f t="shared" si="56"/>
        <v>91.63831506926562</v>
      </c>
      <c r="BK95" s="6">
        <v>140317.2730232</v>
      </c>
      <c r="BL95" s="5">
        <v>295337.68000000005</v>
      </c>
      <c r="BM95" s="3">
        <v>268676.45999999996</v>
      </c>
      <c r="BN95" s="15">
        <f t="shared" si="62"/>
        <v>90.97263173462997</v>
      </c>
      <c r="BO95" s="3">
        <v>5620.799999999999</v>
      </c>
      <c r="BP95" s="3">
        <v>5209.15</v>
      </c>
      <c r="BQ95" s="15">
        <f t="shared" si="63"/>
        <v>92.67630942214632</v>
      </c>
      <c r="BR95" s="6">
        <v>411170.84199999995</v>
      </c>
      <c r="BS95" s="5">
        <v>193927.47</v>
      </c>
      <c r="BT95" s="3">
        <v>174933.6</v>
      </c>
      <c r="BU95" s="15">
        <f t="shared" si="57"/>
        <v>90.20568359913116</v>
      </c>
      <c r="BV95" s="6">
        <v>206053.2080096</v>
      </c>
      <c r="BW95" s="5">
        <v>967181.6200000001</v>
      </c>
      <c r="BX95" s="3">
        <v>877854.03</v>
      </c>
      <c r="BY95" s="15">
        <f t="shared" si="58"/>
        <v>90.76413486848519</v>
      </c>
      <c r="BZ95" s="6">
        <v>905692.0725</v>
      </c>
      <c r="CA95" s="5">
        <v>36081.71</v>
      </c>
      <c r="CB95" s="3">
        <v>36227.78</v>
      </c>
      <c r="CC95" s="15">
        <f t="shared" si="59"/>
        <v>100.40483114575223</v>
      </c>
      <c r="CD95" s="6">
        <v>23197.96</v>
      </c>
    </row>
    <row r="96" spans="1:82" ht="15">
      <c r="A96" s="18" t="s">
        <v>154</v>
      </c>
      <c r="B96" s="5">
        <v>66043.32</v>
      </c>
      <c r="C96" s="3">
        <v>65811.78</v>
      </c>
      <c r="D96" s="15">
        <f t="shared" si="32"/>
        <v>99.64941193144135</v>
      </c>
      <c r="E96" s="21">
        <f t="shared" si="33"/>
        <v>65811.78</v>
      </c>
      <c r="F96" s="5">
        <v>191656.74000000002</v>
      </c>
      <c r="G96" s="3">
        <v>197977.04</v>
      </c>
      <c r="H96" s="15">
        <f t="shared" si="34"/>
        <v>103.29771861923562</v>
      </c>
      <c r="I96" s="15">
        <f>F96</f>
        <v>191656.74000000002</v>
      </c>
      <c r="J96" s="15">
        <f t="shared" si="36"/>
        <v>16626.198543685216</v>
      </c>
      <c r="K96" s="15">
        <f t="shared" si="37"/>
        <v>15793.672263169032</v>
      </c>
      <c r="L96" s="15">
        <f t="shared" si="38"/>
        <v>62271.88457964883</v>
      </c>
      <c r="M96" s="15">
        <f t="shared" si="39"/>
        <v>59941.89219716523</v>
      </c>
      <c r="N96" s="15">
        <f t="shared" si="40"/>
        <v>2693.5468783583674</v>
      </c>
      <c r="O96" s="15">
        <f t="shared" si="41"/>
        <v>24559.525275227417</v>
      </c>
      <c r="P96" s="6">
        <f t="shared" si="42"/>
        <v>9770.02026274593</v>
      </c>
      <c r="Q96" s="5">
        <v>207835.91999999998</v>
      </c>
      <c r="R96" s="3">
        <v>213184.85</v>
      </c>
      <c r="S96" s="6">
        <f t="shared" si="43"/>
        <v>102.57363116058092</v>
      </c>
      <c r="T96" s="5">
        <v>55765.5</v>
      </c>
      <c r="U96" s="3">
        <v>57301.700000000004</v>
      </c>
      <c r="V96" s="15">
        <f t="shared" si="44"/>
        <v>102.7547498005039</v>
      </c>
      <c r="W96" s="6">
        <f>T96</f>
        <v>55765.5</v>
      </c>
      <c r="X96" s="5">
        <v>0</v>
      </c>
      <c r="Y96" s="3">
        <v>0</v>
      </c>
      <c r="Z96" s="3">
        <v>0</v>
      </c>
      <c r="AA96" s="10">
        <f t="shared" si="46"/>
        <v>0</v>
      </c>
      <c r="AB96" s="13">
        <v>51</v>
      </c>
      <c r="AC96" s="3">
        <v>51</v>
      </c>
      <c r="AD96" s="15">
        <f>AC96/AB96*100</f>
        <v>100</v>
      </c>
      <c r="AE96" s="21">
        <f t="shared" si="47"/>
        <v>51</v>
      </c>
      <c r="AF96" s="5">
        <v>23030.34</v>
      </c>
      <c r="AG96" s="3">
        <v>23472.190000000002</v>
      </c>
      <c r="AH96" s="15">
        <f t="shared" si="48"/>
        <v>101.91855613073886</v>
      </c>
      <c r="AI96" s="21">
        <f t="shared" si="49"/>
        <v>23030.34</v>
      </c>
      <c r="AJ96" s="5">
        <v>0</v>
      </c>
      <c r="AK96" s="3">
        <v>0</v>
      </c>
      <c r="AL96" s="3">
        <v>0</v>
      </c>
      <c r="AM96" s="3">
        <f t="shared" si="50"/>
        <v>0</v>
      </c>
      <c r="AN96" s="3"/>
      <c r="AO96" s="3"/>
      <c r="AP96" s="3"/>
      <c r="AQ96" s="3"/>
      <c r="AR96" s="10"/>
      <c r="AS96" s="5">
        <v>23029.980000000003</v>
      </c>
      <c r="AT96" s="3">
        <v>24340.7</v>
      </c>
      <c r="AU96" s="15">
        <f t="shared" si="51"/>
        <v>105.69136403939558</v>
      </c>
      <c r="AV96" s="6">
        <f t="shared" si="52"/>
        <v>24340.7</v>
      </c>
      <c r="AW96" s="5">
        <v>127675.44</v>
      </c>
      <c r="AX96" s="3">
        <v>129848.5</v>
      </c>
      <c r="AY96" s="15">
        <f t="shared" si="53"/>
        <v>101.70201880643607</v>
      </c>
      <c r="AZ96" s="6">
        <f t="shared" si="60"/>
        <v>127675.44</v>
      </c>
      <c r="BA96" s="5">
        <v>60940.32</v>
      </c>
      <c r="BB96" s="3">
        <v>61905.020000000004</v>
      </c>
      <c r="BC96" s="15">
        <f t="shared" si="54"/>
        <v>101.58302417840932</v>
      </c>
      <c r="BD96" s="6">
        <f t="shared" si="61"/>
        <v>60940.32</v>
      </c>
      <c r="BE96" s="5">
        <v>134151.76</v>
      </c>
      <c r="BF96" s="3">
        <v>137079.45</v>
      </c>
      <c r="BG96" s="15">
        <f t="shared" si="55"/>
        <v>102.1823716662383</v>
      </c>
      <c r="BH96" s="3">
        <v>2154.96</v>
      </c>
      <c r="BI96" s="3">
        <v>2120.78</v>
      </c>
      <c r="BJ96" s="15">
        <f t="shared" si="56"/>
        <v>98.4138916731633</v>
      </c>
      <c r="BK96" s="6">
        <v>198413.14149439998</v>
      </c>
      <c r="BL96" s="5">
        <v>330995.83</v>
      </c>
      <c r="BM96" s="3">
        <v>346824.63</v>
      </c>
      <c r="BN96" s="15">
        <f t="shared" si="62"/>
        <v>104.7821750503624</v>
      </c>
      <c r="BO96" s="3">
        <v>5780.08</v>
      </c>
      <c r="BP96" s="3">
        <v>5766.85</v>
      </c>
      <c r="BQ96" s="15">
        <f t="shared" si="63"/>
        <v>99.77111043445767</v>
      </c>
      <c r="BR96" s="6">
        <v>463439.91099999996</v>
      </c>
      <c r="BS96" s="5">
        <v>218911.95</v>
      </c>
      <c r="BT96" s="3">
        <v>225583.83000000002</v>
      </c>
      <c r="BU96" s="15">
        <f t="shared" si="57"/>
        <v>103.04774590880032</v>
      </c>
      <c r="BV96" s="6">
        <v>275090.9032144</v>
      </c>
      <c r="BW96" s="5">
        <v>928248.04</v>
      </c>
      <c r="BX96" s="3">
        <v>909794.4700000001</v>
      </c>
      <c r="BY96" s="15">
        <f t="shared" si="58"/>
        <v>98.01200011152193</v>
      </c>
      <c r="BZ96" s="6">
        <v>899459.905</v>
      </c>
      <c r="CA96" s="5">
        <v>21790.78</v>
      </c>
      <c r="CB96" s="3">
        <v>20649.760000000002</v>
      </c>
      <c r="CC96" s="15">
        <f t="shared" si="59"/>
        <v>94.76374870472742</v>
      </c>
      <c r="CD96" s="6">
        <v>20733.56</v>
      </c>
    </row>
    <row r="97" spans="1:82" ht="15">
      <c r="A97" s="18" t="s">
        <v>155</v>
      </c>
      <c r="B97" s="5">
        <v>72514.38</v>
      </c>
      <c r="C97" s="3">
        <v>71160.35</v>
      </c>
      <c r="D97" s="15">
        <f t="shared" si="32"/>
        <v>98.13274277460553</v>
      </c>
      <c r="E97" s="21">
        <f t="shared" si="33"/>
        <v>71160.35</v>
      </c>
      <c r="F97" s="5">
        <v>207663.06</v>
      </c>
      <c r="G97" s="3">
        <v>206130.62000000002</v>
      </c>
      <c r="H97" s="15">
        <f t="shared" si="34"/>
        <v>99.26205459940735</v>
      </c>
      <c r="I97" s="15">
        <f t="shared" si="35"/>
        <v>206130.62000000002</v>
      </c>
      <c r="J97" s="15">
        <f t="shared" si="36"/>
        <v>17881.805847542488</v>
      </c>
      <c r="K97" s="15">
        <f t="shared" si="37"/>
        <v>16986.407343064668</v>
      </c>
      <c r="L97" s="15">
        <f t="shared" si="38"/>
        <v>66974.6452797405</v>
      </c>
      <c r="M97" s="15">
        <f t="shared" si="39"/>
        <v>64468.69232240322</v>
      </c>
      <c r="N97" s="15">
        <f t="shared" si="40"/>
        <v>2896.9630185459423</v>
      </c>
      <c r="O97" s="15">
        <f t="shared" si="41"/>
        <v>26414.255882095764</v>
      </c>
      <c r="P97" s="6">
        <f t="shared" si="42"/>
        <v>10507.850306607448</v>
      </c>
      <c r="Q97" s="5">
        <v>228199.86000000002</v>
      </c>
      <c r="R97" s="3">
        <v>227219.66</v>
      </c>
      <c r="S97" s="6">
        <f t="shared" si="43"/>
        <v>99.57046424130147</v>
      </c>
      <c r="T97" s="5">
        <v>61229.46</v>
      </c>
      <c r="U97" s="3">
        <v>61009.44</v>
      </c>
      <c r="V97" s="15">
        <f t="shared" si="44"/>
        <v>99.64066317096379</v>
      </c>
      <c r="W97" s="6">
        <f t="shared" si="45"/>
        <v>61009.44</v>
      </c>
      <c r="X97" s="5">
        <v>0</v>
      </c>
      <c r="Y97" s="3">
        <v>0</v>
      </c>
      <c r="Z97" s="3">
        <v>0</v>
      </c>
      <c r="AA97" s="10">
        <f t="shared" si="46"/>
        <v>0</v>
      </c>
      <c r="AB97" s="13">
        <v>72.95</v>
      </c>
      <c r="AC97" s="3">
        <v>25.32</v>
      </c>
      <c r="AD97" s="15">
        <f>AC97/AB97*100</f>
        <v>34.70870459218643</v>
      </c>
      <c r="AE97" s="21">
        <f t="shared" si="47"/>
        <v>25.32</v>
      </c>
      <c r="AF97" s="5">
        <v>25286.82</v>
      </c>
      <c r="AG97" s="3">
        <v>25136.620000000003</v>
      </c>
      <c r="AH97" s="15">
        <f t="shared" si="48"/>
        <v>99.40601467483853</v>
      </c>
      <c r="AI97" s="21">
        <f t="shared" si="49"/>
        <v>25286.82</v>
      </c>
      <c r="AJ97" s="5">
        <v>0</v>
      </c>
      <c r="AK97" s="3">
        <v>0</v>
      </c>
      <c r="AL97" s="3">
        <v>0</v>
      </c>
      <c r="AM97" s="3">
        <f t="shared" si="50"/>
        <v>0</v>
      </c>
      <c r="AN97" s="3"/>
      <c r="AO97" s="3"/>
      <c r="AP97" s="3"/>
      <c r="AQ97" s="3"/>
      <c r="AR97" s="10"/>
      <c r="AS97" s="5">
        <v>25286.04</v>
      </c>
      <c r="AT97" s="3">
        <v>26183.920000000002</v>
      </c>
      <c r="AU97" s="15">
        <f t="shared" si="51"/>
        <v>103.55089211280217</v>
      </c>
      <c r="AV97" s="6">
        <f t="shared" si="52"/>
        <v>26183.920000000002</v>
      </c>
      <c r="AW97" s="5">
        <v>142061.58000000002</v>
      </c>
      <c r="AX97" s="3">
        <v>142055.51</v>
      </c>
      <c r="AY97" s="15">
        <f t="shared" si="53"/>
        <v>99.99572720506134</v>
      </c>
      <c r="AZ97" s="6">
        <f t="shared" si="60"/>
        <v>142061.58000000002</v>
      </c>
      <c r="BA97" s="5">
        <v>67806.78</v>
      </c>
      <c r="BB97" s="3">
        <v>67740.62</v>
      </c>
      <c r="BC97" s="15">
        <f t="shared" si="54"/>
        <v>99.90242863619243</v>
      </c>
      <c r="BD97" s="6">
        <f>BB97</f>
        <v>67740.62</v>
      </c>
      <c r="BE97" s="5">
        <v>112019.98999999999</v>
      </c>
      <c r="BF97" s="3">
        <v>111472.17</v>
      </c>
      <c r="BG97" s="15">
        <f t="shared" si="55"/>
        <v>99.5109622844994</v>
      </c>
      <c r="BH97" s="3">
        <v>3207.9100000000003</v>
      </c>
      <c r="BI97" s="3">
        <v>3087.1000000000004</v>
      </c>
      <c r="BJ97" s="15">
        <f t="shared" si="56"/>
        <v>96.23399658967988</v>
      </c>
      <c r="BK97" s="6">
        <v>123474.24457759998</v>
      </c>
      <c r="BL97" s="5">
        <v>305585.42000000004</v>
      </c>
      <c r="BM97" s="3">
        <v>305424.69</v>
      </c>
      <c r="BN97" s="15">
        <f t="shared" si="62"/>
        <v>99.94740259532014</v>
      </c>
      <c r="BO97" s="3">
        <v>8425.83</v>
      </c>
      <c r="BP97" s="3">
        <v>8127.4</v>
      </c>
      <c r="BQ97" s="15">
        <f t="shared" si="63"/>
        <v>96.45815308402851</v>
      </c>
      <c r="BR97" s="6">
        <v>380170.6095000001</v>
      </c>
      <c r="BS97" s="5">
        <v>190650.16999999998</v>
      </c>
      <c r="BT97" s="3">
        <v>189685.16000000003</v>
      </c>
      <c r="BU97" s="15">
        <f t="shared" si="57"/>
        <v>99.49383207998191</v>
      </c>
      <c r="BV97" s="6">
        <v>204419.1222976</v>
      </c>
      <c r="BW97" s="5">
        <v>1135168.27</v>
      </c>
      <c r="BX97" s="3">
        <v>1123918.35</v>
      </c>
      <c r="BY97" s="15">
        <f t="shared" si="58"/>
        <v>99.00896454760844</v>
      </c>
      <c r="BZ97" s="6">
        <v>1099123.6045</v>
      </c>
      <c r="CA97" s="5">
        <v>21521.89</v>
      </c>
      <c r="CB97" s="3">
        <v>20845.64</v>
      </c>
      <c r="CC97" s="15">
        <f t="shared" si="59"/>
        <v>96.857850309615</v>
      </c>
      <c r="CD97" s="6">
        <v>21231.190000000006</v>
      </c>
    </row>
    <row r="98" spans="1:82" ht="15">
      <c r="A98" s="18" t="s">
        <v>156</v>
      </c>
      <c r="B98" s="5">
        <v>72814.20000000001</v>
      </c>
      <c r="C98" s="3">
        <v>70687.14</v>
      </c>
      <c r="D98" s="15">
        <f t="shared" si="32"/>
        <v>97.0787840833244</v>
      </c>
      <c r="E98" s="21">
        <f t="shared" si="33"/>
        <v>70687.14</v>
      </c>
      <c r="F98" s="5">
        <v>210034.19999999998</v>
      </c>
      <c r="G98" s="3">
        <v>210044.62000000002</v>
      </c>
      <c r="H98" s="15">
        <f t="shared" si="34"/>
        <v>100.00496109681187</v>
      </c>
      <c r="I98" s="15">
        <f>F98</f>
        <v>210034.19999999998</v>
      </c>
      <c r="J98" s="15">
        <f t="shared" si="36"/>
        <v>18220.44093082293</v>
      </c>
      <c r="K98" s="15">
        <f t="shared" si="37"/>
        <v>17308.08589803258</v>
      </c>
      <c r="L98" s="15">
        <f t="shared" si="38"/>
        <v>68242.97157605246</v>
      </c>
      <c r="M98" s="15">
        <f t="shared" si="39"/>
        <v>65689.56236090543</v>
      </c>
      <c r="N98" s="15">
        <f t="shared" si="40"/>
        <v>2951.8239940765816</v>
      </c>
      <c r="O98" s="15">
        <f t="shared" si="41"/>
        <v>26914.47346731542</v>
      </c>
      <c r="P98" s="6">
        <f t="shared" si="42"/>
        <v>10706.841772794589</v>
      </c>
      <c r="Q98" s="5">
        <v>229143.42</v>
      </c>
      <c r="R98" s="3">
        <v>228014.74</v>
      </c>
      <c r="S98" s="6">
        <f t="shared" si="43"/>
        <v>99.50743512512817</v>
      </c>
      <c r="T98" s="5">
        <v>61482.66</v>
      </c>
      <c r="U98" s="3">
        <v>61582.55</v>
      </c>
      <c r="V98" s="15">
        <f t="shared" si="44"/>
        <v>100.16246857243978</v>
      </c>
      <c r="W98" s="6">
        <f>T98</f>
        <v>61482.66</v>
      </c>
      <c r="X98" s="5">
        <v>0</v>
      </c>
      <c r="Y98" s="3">
        <v>0</v>
      </c>
      <c r="Z98" s="3">
        <v>0</v>
      </c>
      <c r="AA98" s="10">
        <f t="shared" si="46"/>
        <v>0</v>
      </c>
      <c r="AB98" s="13">
        <v>0</v>
      </c>
      <c r="AC98" s="3">
        <v>599.6600000000001</v>
      </c>
      <c r="AD98" s="3">
        <v>0</v>
      </c>
      <c r="AE98" s="21">
        <f t="shared" si="47"/>
        <v>599.6600000000001</v>
      </c>
      <c r="AF98" s="5">
        <v>25391.64</v>
      </c>
      <c r="AG98" s="3">
        <v>25191.99</v>
      </c>
      <c r="AH98" s="15">
        <f t="shared" si="48"/>
        <v>99.21371758578809</v>
      </c>
      <c r="AI98" s="21">
        <f t="shared" si="49"/>
        <v>25391.64</v>
      </c>
      <c r="AJ98" s="5">
        <v>0</v>
      </c>
      <c r="AK98" s="3">
        <v>0</v>
      </c>
      <c r="AL98" s="3">
        <v>0</v>
      </c>
      <c r="AM98" s="3">
        <f t="shared" si="50"/>
        <v>0</v>
      </c>
      <c r="AN98" s="3"/>
      <c r="AO98" s="3"/>
      <c r="AP98" s="3"/>
      <c r="AQ98" s="3"/>
      <c r="AR98" s="10"/>
      <c r="AS98" s="5">
        <v>25390.440000000002</v>
      </c>
      <c r="AT98" s="3">
        <v>25968.670000000002</v>
      </c>
      <c r="AU98" s="15">
        <f t="shared" si="51"/>
        <v>102.27735320853046</v>
      </c>
      <c r="AV98" s="6">
        <f t="shared" si="52"/>
        <v>25968.670000000002</v>
      </c>
      <c r="AW98" s="5">
        <v>141625.62</v>
      </c>
      <c r="AX98" s="3">
        <v>141123.69</v>
      </c>
      <c r="AY98" s="15">
        <f t="shared" si="53"/>
        <v>99.64559378451442</v>
      </c>
      <c r="AZ98" s="6">
        <f>AX98</f>
        <v>141123.69</v>
      </c>
      <c r="BA98" s="5">
        <v>67598.70000000001</v>
      </c>
      <c r="BB98" s="3">
        <v>67149.97</v>
      </c>
      <c r="BC98" s="15">
        <f t="shared" si="54"/>
        <v>99.3361854591878</v>
      </c>
      <c r="BD98" s="6">
        <f>BB98</f>
        <v>67149.97</v>
      </c>
      <c r="BE98" s="5">
        <v>144875.35</v>
      </c>
      <c r="BF98" s="3">
        <v>142872.27000000002</v>
      </c>
      <c r="BG98" s="15">
        <f t="shared" si="55"/>
        <v>98.6173769381748</v>
      </c>
      <c r="BH98" s="3">
        <v>1888.4</v>
      </c>
      <c r="BI98" s="3">
        <v>1877.9299999999998</v>
      </c>
      <c r="BJ98" s="15">
        <f t="shared" si="56"/>
        <v>99.4455623808515</v>
      </c>
      <c r="BK98" s="6">
        <v>217074.06543200003</v>
      </c>
      <c r="BL98" s="5">
        <v>327628.08999999997</v>
      </c>
      <c r="BM98" s="3">
        <v>338873.2</v>
      </c>
      <c r="BN98" s="15">
        <f t="shared" si="62"/>
        <v>103.43227895996343</v>
      </c>
      <c r="BO98" s="3">
        <v>5175.81</v>
      </c>
      <c r="BP98" s="3">
        <v>5241.710000000001</v>
      </c>
      <c r="BQ98" s="15">
        <f t="shared" si="63"/>
        <v>101.27323066341307</v>
      </c>
      <c r="BR98" s="6">
        <v>426365.5575</v>
      </c>
      <c r="BS98" s="5">
        <v>228443.52000000002</v>
      </c>
      <c r="BT98" s="3">
        <v>230368.66000000003</v>
      </c>
      <c r="BU98" s="15">
        <f t="shared" si="57"/>
        <v>100.84272033630019</v>
      </c>
      <c r="BV98" s="6">
        <v>296001.718992</v>
      </c>
      <c r="BW98" s="5">
        <v>937406.3899999999</v>
      </c>
      <c r="BX98" s="3">
        <v>911263.3099999999</v>
      </c>
      <c r="BY98" s="15">
        <f t="shared" si="58"/>
        <v>97.21112632910472</v>
      </c>
      <c r="BZ98" s="6">
        <v>899594.4165</v>
      </c>
      <c r="CA98" s="5">
        <v>18015.800000000003</v>
      </c>
      <c r="CB98" s="3">
        <v>17330.65</v>
      </c>
      <c r="CC98" s="15">
        <f t="shared" si="59"/>
        <v>96.1969493444643</v>
      </c>
      <c r="CD98" s="6">
        <v>17770.589999999997</v>
      </c>
    </row>
    <row r="99" spans="1:82" ht="15">
      <c r="A99" s="18" t="s">
        <v>146</v>
      </c>
      <c r="B99" s="5">
        <v>20172.6</v>
      </c>
      <c r="C99" s="3">
        <v>20169.510000000002</v>
      </c>
      <c r="D99" s="15">
        <f t="shared" si="32"/>
        <v>99.98468219267721</v>
      </c>
      <c r="E99" s="21">
        <f t="shared" si="33"/>
        <v>20169.510000000002</v>
      </c>
      <c r="F99" s="5">
        <v>62183.520000000004</v>
      </c>
      <c r="G99" s="3">
        <v>65125.56</v>
      </c>
      <c r="H99" s="15">
        <f t="shared" si="34"/>
        <v>104.73122139113384</v>
      </c>
      <c r="I99" s="15">
        <f>F99</f>
        <v>62183.520000000004</v>
      </c>
      <c r="J99" s="15">
        <f t="shared" si="36"/>
        <v>5394.412686270362</v>
      </c>
      <c r="K99" s="15">
        <f t="shared" si="37"/>
        <v>5124.29740300402</v>
      </c>
      <c r="L99" s="15">
        <f t="shared" si="38"/>
        <v>20204.27238925323</v>
      </c>
      <c r="M99" s="15">
        <f t="shared" si="39"/>
        <v>19448.300395176644</v>
      </c>
      <c r="N99" s="15">
        <f t="shared" si="40"/>
        <v>873.9281810873706</v>
      </c>
      <c r="O99" s="15">
        <f t="shared" si="41"/>
        <v>7968.400856357098</v>
      </c>
      <c r="P99" s="6">
        <f t="shared" si="42"/>
        <v>3169.908088851277</v>
      </c>
      <c r="Q99" s="5">
        <v>63482.4</v>
      </c>
      <c r="R99" s="3">
        <v>65403.83</v>
      </c>
      <c r="S99" s="6">
        <f t="shared" si="43"/>
        <v>103.02671291570577</v>
      </c>
      <c r="T99" s="5">
        <v>17033.16</v>
      </c>
      <c r="U99" s="3">
        <v>17564.96</v>
      </c>
      <c r="V99" s="15">
        <f t="shared" si="44"/>
        <v>103.12214527427676</v>
      </c>
      <c r="W99" s="6">
        <f>T99</f>
        <v>17033.16</v>
      </c>
      <c r="X99" s="5">
        <v>0</v>
      </c>
      <c r="Y99" s="3">
        <v>0</v>
      </c>
      <c r="Z99" s="3">
        <v>0</v>
      </c>
      <c r="AA99" s="10">
        <f t="shared" si="46"/>
        <v>0</v>
      </c>
      <c r="AB99" s="13">
        <v>0</v>
      </c>
      <c r="AC99" s="3">
        <v>5.25</v>
      </c>
      <c r="AD99" s="3">
        <v>0</v>
      </c>
      <c r="AE99" s="21">
        <f t="shared" si="47"/>
        <v>5.25</v>
      </c>
      <c r="AF99" s="5">
        <v>7034.58</v>
      </c>
      <c r="AG99" s="3">
        <v>7243.450000000001</v>
      </c>
      <c r="AH99" s="15">
        <f t="shared" si="48"/>
        <v>102.96918934748061</v>
      </c>
      <c r="AI99" s="21">
        <f t="shared" si="49"/>
        <v>7034.58</v>
      </c>
      <c r="AJ99" s="5">
        <v>0</v>
      </c>
      <c r="AK99" s="3">
        <v>0</v>
      </c>
      <c r="AL99" s="3">
        <v>0</v>
      </c>
      <c r="AM99" s="3">
        <f t="shared" si="50"/>
        <v>0</v>
      </c>
      <c r="AN99" s="3"/>
      <c r="AO99" s="3"/>
      <c r="AP99" s="3"/>
      <c r="AQ99" s="3"/>
      <c r="AR99" s="10"/>
      <c r="AS99" s="5">
        <v>7034.1</v>
      </c>
      <c r="AT99" s="3">
        <v>7377.35</v>
      </c>
      <c r="AU99" s="15">
        <f t="shared" si="51"/>
        <v>104.87979983224578</v>
      </c>
      <c r="AV99" s="6">
        <f t="shared" si="52"/>
        <v>7377.35</v>
      </c>
      <c r="AW99" s="5">
        <v>36531.78</v>
      </c>
      <c r="AX99" s="3">
        <v>37200.56</v>
      </c>
      <c r="AY99" s="15">
        <f t="shared" si="53"/>
        <v>101.83068002708875</v>
      </c>
      <c r="AZ99" s="6">
        <f t="shared" si="60"/>
        <v>36531.78</v>
      </c>
      <c r="BA99" s="5">
        <v>17436.84</v>
      </c>
      <c r="BB99" s="3">
        <v>17708.37</v>
      </c>
      <c r="BC99" s="15">
        <f t="shared" si="54"/>
        <v>101.55722023027107</v>
      </c>
      <c r="BD99" s="6">
        <f t="shared" si="61"/>
        <v>17436.84</v>
      </c>
      <c r="BE99" s="5">
        <v>70923.86</v>
      </c>
      <c r="BF99" s="3">
        <v>69837.33</v>
      </c>
      <c r="BG99" s="15">
        <f t="shared" si="55"/>
        <v>98.46803318375508</v>
      </c>
      <c r="BH99" s="3">
        <v>935.47</v>
      </c>
      <c r="BI99" s="3">
        <v>950.07</v>
      </c>
      <c r="BJ99" s="15">
        <f t="shared" si="56"/>
        <v>101.56071279677596</v>
      </c>
      <c r="BK99" s="6">
        <v>91191.3912</v>
      </c>
      <c r="BL99" s="5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10">
        <v>0</v>
      </c>
      <c r="BS99" s="5">
        <v>70901.51000000001</v>
      </c>
      <c r="BT99" s="3">
        <v>69890.26000000001</v>
      </c>
      <c r="BU99" s="15">
        <f t="shared" si="57"/>
        <v>98.57372572177941</v>
      </c>
      <c r="BV99" s="6">
        <v>91191.3912</v>
      </c>
      <c r="BW99" s="5">
        <v>247680.22999999998</v>
      </c>
      <c r="BX99" s="3">
        <v>231575.23</v>
      </c>
      <c r="BY99" s="15">
        <f t="shared" si="58"/>
        <v>93.49766430691704</v>
      </c>
      <c r="BZ99" s="6">
        <v>195310.65500000003</v>
      </c>
      <c r="CA99" s="5">
        <v>5734.47</v>
      </c>
      <c r="CB99" s="3">
        <v>6059.12</v>
      </c>
      <c r="CC99" s="15">
        <f t="shared" si="59"/>
        <v>105.661377598976</v>
      </c>
      <c r="CD99" s="6">
        <v>5143.9</v>
      </c>
    </row>
    <row r="100" spans="1:82" ht="15">
      <c r="A100" s="18" t="s">
        <v>147</v>
      </c>
      <c r="B100" s="5">
        <v>42135.66</v>
      </c>
      <c r="C100" s="3">
        <v>43359.7</v>
      </c>
      <c r="D100" s="15">
        <f t="shared" si="32"/>
        <v>102.90499780945639</v>
      </c>
      <c r="E100" s="21">
        <f>B100</f>
        <v>42135.66</v>
      </c>
      <c r="F100" s="5">
        <v>127878.14</v>
      </c>
      <c r="G100" s="3">
        <v>143471.16</v>
      </c>
      <c r="H100" s="15">
        <f t="shared" si="34"/>
        <v>112.19365561619836</v>
      </c>
      <c r="I100" s="15">
        <f>F100</f>
        <v>127878.14</v>
      </c>
      <c r="J100" s="15">
        <f t="shared" si="36"/>
        <v>11093.412864254991</v>
      </c>
      <c r="K100" s="15">
        <f t="shared" si="37"/>
        <v>10537.93063987025</v>
      </c>
      <c r="L100" s="15">
        <f t="shared" si="38"/>
        <v>41549.34897849235</v>
      </c>
      <c r="M100" s="15">
        <f t="shared" si="39"/>
        <v>39994.72015570129</v>
      </c>
      <c r="N100" s="15">
        <f t="shared" si="40"/>
        <v>1797.2014175304987</v>
      </c>
      <c r="O100" s="15">
        <f t="shared" si="41"/>
        <v>16386.725619349832</v>
      </c>
      <c r="P100" s="6">
        <f t="shared" si="42"/>
        <v>6518.800324800792</v>
      </c>
      <c r="Q100" s="5">
        <v>132599.40000000002</v>
      </c>
      <c r="R100" s="3">
        <v>141873.15</v>
      </c>
      <c r="S100" s="6">
        <f t="shared" si="43"/>
        <v>106.99380992674172</v>
      </c>
      <c r="T100" s="5">
        <v>35578.62</v>
      </c>
      <c r="U100" s="3">
        <v>38089.340000000004</v>
      </c>
      <c r="V100" s="15">
        <f t="shared" si="44"/>
        <v>107.0568223275664</v>
      </c>
      <c r="W100" s="6">
        <f>T100</f>
        <v>35578.62</v>
      </c>
      <c r="X100" s="5">
        <v>0</v>
      </c>
      <c r="Y100" s="3">
        <v>0</v>
      </c>
      <c r="Z100" s="3">
        <v>0</v>
      </c>
      <c r="AA100" s="10">
        <f t="shared" si="46"/>
        <v>0</v>
      </c>
      <c r="AB100" s="13">
        <v>0</v>
      </c>
      <c r="AC100" s="3">
        <v>0</v>
      </c>
      <c r="AD100" s="3">
        <v>0</v>
      </c>
      <c r="AE100" s="21">
        <f t="shared" si="47"/>
        <v>0</v>
      </c>
      <c r="AF100" s="5">
        <v>14693.580000000002</v>
      </c>
      <c r="AG100" s="3">
        <v>15614.46</v>
      </c>
      <c r="AH100" s="15">
        <f t="shared" si="48"/>
        <v>106.26722691134493</v>
      </c>
      <c r="AI100" s="21">
        <f t="shared" si="49"/>
        <v>14693.580000000002</v>
      </c>
      <c r="AJ100" s="5">
        <v>0</v>
      </c>
      <c r="AK100" s="3">
        <v>0</v>
      </c>
      <c r="AL100" s="3">
        <v>0</v>
      </c>
      <c r="AM100" s="3">
        <f t="shared" si="50"/>
        <v>0</v>
      </c>
      <c r="AN100" s="3"/>
      <c r="AO100" s="3"/>
      <c r="AP100" s="3"/>
      <c r="AQ100" s="3"/>
      <c r="AR100" s="10"/>
      <c r="AS100" s="5">
        <v>14692.86</v>
      </c>
      <c r="AT100" s="3">
        <v>15731.75</v>
      </c>
      <c r="AU100" s="15">
        <f t="shared" si="51"/>
        <v>107.07071325800422</v>
      </c>
      <c r="AV100" s="6">
        <f t="shared" si="52"/>
        <v>15731.75</v>
      </c>
      <c r="AW100" s="5">
        <v>77665.14</v>
      </c>
      <c r="AX100" s="3">
        <v>78842.3</v>
      </c>
      <c r="AY100" s="15">
        <f t="shared" si="53"/>
        <v>101.51568644568208</v>
      </c>
      <c r="AZ100" s="6">
        <f t="shared" si="60"/>
        <v>77665.14</v>
      </c>
      <c r="BA100" s="5">
        <v>37071.020000000004</v>
      </c>
      <c r="BB100" s="3">
        <v>37440.979999999996</v>
      </c>
      <c r="BC100" s="15">
        <f t="shared" si="54"/>
        <v>100.99797631681025</v>
      </c>
      <c r="BD100" s="6">
        <f t="shared" si="61"/>
        <v>37071.020000000004</v>
      </c>
      <c r="BE100" s="5">
        <v>151819.04</v>
      </c>
      <c r="BF100" s="3">
        <v>169090.01</v>
      </c>
      <c r="BG100" s="15">
        <f t="shared" si="55"/>
        <v>111.37602371876415</v>
      </c>
      <c r="BH100" s="3">
        <v>1550.68</v>
      </c>
      <c r="BI100" s="3">
        <v>1734.4</v>
      </c>
      <c r="BJ100" s="15">
        <f t="shared" si="56"/>
        <v>111.84770552273842</v>
      </c>
      <c r="BK100" s="6">
        <v>200776.4808</v>
      </c>
      <c r="BL100" s="5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10">
        <v>0</v>
      </c>
      <c r="BS100" s="5">
        <v>151836.34000000003</v>
      </c>
      <c r="BT100" s="3">
        <v>169552.76</v>
      </c>
      <c r="BU100" s="15">
        <f t="shared" si="57"/>
        <v>111.66810264262163</v>
      </c>
      <c r="BV100" s="6">
        <v>200776.4808</v>
      </c>
      <c r="BW100" s="5">
        <v>605223.41</v>
      </c>
      <c r="BX100" s="3">
        <v>622346.39</v>
      </c>
      <c r="BY100" s="15">
        <f t="shared" si="58"/>
        <v>102.82919988174284</v>
      </c>
      <c r="BZ100" s="6">
        <v>568561.7005</v>
      </c>
      <c r="CA100" s="5">
        <v>13819.56</v>
      </c>
      <c r="CB100" s="3">
        <v>15006.19</v>
      </c>
      <c r="CC100" s="15">
        <f t="shared" si="59"/>
        <v>108.58659754724465</v>
      </c>
      <c r="CD100" s="6">
        <v>13310.35</v>
      </c>
    </row>
    <row r="101" spans="1:82" ht="15">
      <c r="A101" s="18" t="s">
        <v>157</v>
      </c>
      <c r="B101" s="5">
        <v>58925.520000000004</v>
      </c>
      <c r="C101" s="3">
        <v>52747.68000000001</v>
      </c>
      <c r="D101" s="15">
        <f t="shared" si="32"/>
        <v>89.5158498389153</v>
      </c>
      <c r="E101" s="21">
        <f t="shared" si="33"/>
        <v>52747.68000000001</v>
      </c>
      <c r="F101" s="5">
        <v>185659.43</v>
      </c>
      <c r="G101" s="3">
        <v>166618.08000000002</v>
      </c>
      <c r="H101" s="15">
        <f t="shared" si="34"/>
        <v>89.74393597998228</v>
      </c>
      <c r="I101" s="15">
        <f t="shared" si="35"/>
        <v>166618.08000000002</v>
      </c>
      <c r="J101" s="15">
        <f t="shared" si="36"/>
        <v>14454.097878569919</v>
      </c>
      <c r="K101" s="15">
        <f t="shared" si="37"/>
        <v>13730.335539665752</v>
      </c>
      <c r="L101" s="15">
        <f t="shared" si="38"/>
        <v>54136.48299894225</v>
      </c>
      <c r="M101" s="15">
        <f t="shared" si="39"/>
        <v>52110.88840110007</v>
      </c>
      <c r="N101" s="15">
        <f t="shared" si="40"/>
        <v>2341.653151681828</v>
      </c>
      <c r="O101" s="15">
        <f t="shared" si="41"/>
        <v>21350.988997672946</v>
      </c>
      <c r="P101" s="6">
        <f t="shared" si="42"/>
        <v>8493.63303236726</v>
      </c>
      <c r="Q101" s="5">
        <v>185413.8</v>
      </c>
      <c r="R101" s="3">
        <v>169545.81</v>
      </c>
      <c r="S101" s="6">
        <f t="shared" si="43"/>
        <v>91.44185060658916</v>
      </c>
      <c r="T101" s="5">
        <v>49748.65</v>
      </c>
      <c r="U101" s="3">
        <v>45905.76</v>
      </c>
      <c r="V101" s="15">
        <f t="shared" si="44"/>
        <v>92.27538837737306</v>
      </c>
      <c r="W101" s="6">
        <f t="shared" si="45"/>
        <v>45905.76</v>
      </c>
      <c r="X101" s="5">
        <v>0</v>
      </c>
      <c r="Y101" s="3">
        <v>0</v>
      </c>
      <c r="Z101" s="3">
        <v>0</v>
      </c>
      <c r="AA101" s="10">
        <f t="shared" si="46"/>
        <v>0</v>
      </c>
      <c r="AB101" s="13">
        <v>1667.28</v>
      </c>
      <c r="AC101" s="3">
        <v>1704.46</v>
      </c>
      <c r="AD101" s="15">
        <f>AC101/AB101*100</f>
        <v>102.22997936759273</v>
      </c>
      <c r="AE101" s="21">
        <f t="shared" si="47"/>
        <v>1704.46</v>
      </c>
      <c r="AF101" s="5">
        <v>20545.170000000002</v>
      </c>
      <c r="AG101" s="3">
        <v>18773.36</v>
      </c>
      <c r="AH101" s="15">
        <f t="shared" si="48"/>
        <v>91.37602657948315</v>
      </c>
      <c r="AI101" s="21">
        <f t="shared" si="49"/>
        <v>20545.170000000002</v>
      </c>
      <c r="AJ101" s="5">
        <v>0</v>
      </c>
      <c r="AK101" s="3">
        <v>0</v>
      </c>
      <c r="AL101" s="3">
        <v>0</v>
      </c>
      <c r="AM101" s="3">
        <f t="shared" si="50"/>
        <v>0</v>
      </c>
      <c r="AN101" s="3"/>
      <c r="AO101" s="3"/>
      <c r="AP101" s="3"/>
      <c r="AQ101" s="3"/>
      <c r="AR101" s="10"/>
      <c r="AS101" s="5">
        <v>20544.63</v>
      </c>
      <c r="AT101" s="3">
        <v>19415.79</v>
      </c>
      <c r="AU101" s="15">
        <f t="shared" si="51"/>
        <v>94.50542550535104</v>
      </c>
      <c r="AV101" s="6">
        <f t="shared" si="52"/>
        <v>19415.79</v>
      </c>
      <c r="AW101" s="5">
        <v>103957.61</v>
      </c>
      <c r="AX101" s="3">
        <v>98811.2</v>
      </c>
      <c r="AY101" s="15">
        <f t="shared" si="53"/>
        <v>95.0495110458965</v>
      </c>
      <c r="AZ101" s="6">
        <f>AX101</f>
        <v>98811.2</v>
      </c>
      <c r="BA101" s="5">
        <v>49625.05</v>
      </c>
      <c r="BB101" s="3">
        <v>46982.310000000005</v>
      </c>
      <c r="BC101" s="15">
        <f t="shared" si="54"/>
        <v>94.67458471074589</v>
      </c>
      <c r="BD101" s="6">
        <f>BB101</f>
        <v>46982.310000000005</v>
      </c>
      <c r="BE101" s="5">
        <v>261596.37</v>
      </c>
      <c r="BF101" s="3">
        <v>241226.75</v>
      </c>
      <c r="BG101" s="15">
        <f t="shared" si="55"/>
        <v>92.21333996339476</v>
      </c>
      <c r="BH101" s="3">
        <v>5082.280000000001</v>
      </c>
      <c r="BI101" s="3">
        <v>4560.75</v>
      </c>
      <c r="BJ101" s="15">
        <f t="shared" si="56"/>
        <v>89.73826707698119</v>
      </c>
      <c r="BK101" s="6">
        <v>272620.236112</v>
      </c>
      <c r="BL101" s="5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10">
        <v>0</v>
      </c>
      <c r="BS101" s="5">
        <v>261596.37</v>
      </c>
      <c r="BT101" s="3">
        <v>240929.94</v>
      </c>
      <c r="BU101" s="15">
        <f t="shared" si="57"/>
        <v>92.09987890887018</v>
      </c>
      <c r="BV101" s="6">
        <v>269315.61496</v>
      </c>
      <c r="BW101" s="5">
        <v>616821.52</v>
      </c>
      <c r="BX101" s="3">
        <v>547011.48</v>
      </c>
      <c r="BY101" s="15">
        <f t="shared" si="58"/>
        <v>88.68229500164001</v>
      </c>
      <c r="BZ101" s="6">
        <v>607241.6410000001</v>
      </c>
      <c r="CA101" s="5">
        <v>32040.29</v>
      </c>
      <c r="CB101" s="3">
        <v>28885.199999999997</v>
      </c>
      <c r="CC101" s="15">
        <f t="shared" si="59"/>
        <v>90.15274206319604</v>
      </c>
      <c r="CD101" s="6">
        <v>28114.88</v>
      </c>
    </row>
    <row r="102" spans="1:82" ht="15">
      <c r="A102" s="18" t="s">
        <v>158</v>
      </c>
      <c r="B102" s="5">
        <v>51950.92</v>
      </c>
      <c r="C102" s="3">
        <v>51241.729999999996</v>
      </c>
      <c r="D102" s="15">
        <f t="shared" si="32"/>
        <v>98.63488461802024</v>
      </c>
      <c r="E102" s="21">
        <f t="shared" si="33"/>
        <v>51241.729999999996</v>
      </c>
      <c r="F102" s="5">
        <v>164643.38</v>
      </c>
      <c r="G102" s="3">
        <v>167936.29</v>
      </c>
      <c r="H102" s="15">
        <f t="shared" si="34"/>
        <v>102.00002575262972</v>
      </c>
      <c r="I102" s="15">
        <f>F102</f>
        <v>164643.38</v>
      </c>
      <c r="J102" s="15">
        <f t="shared" si="36"/>
        <v>14282.792897256895</v>
      </c>
      <c r="K102" s="15">
        <f t="shared" si="37"/>
        <v>13567.608339891405</v>
      </c>
      <c r="L102" s="15">
        <f t="shared" si="38"/>
        <v>53494.87607982513</v>
      </c>
      <c r="M102" s="15">
        <f t="shared" si="39"/>
        <v>51493.28813031522</v>
      </c>
      <c r="N102" s="15">
        <f t="shared" si="40"/>
        <v>2313.9006864113962</v>
      </c>
      <c r="O102" s="15">
        <f t="shared" si="41"/>
        <v>21097.94444228193</v>
      </c>
      <c r="P102" s="6">
        <f t="shared" si="42"/>
        <v>8392.969424018003</v>
      </c>
      <c r="Q102" s="5">
        <v>163257.88</v>
      </c>
      <c r="R102" s="3">
        <v>164731.78</v>
      </c>
      <c r="S102" s="6">
        <f t="shared" si="43"/>
        <v>100.90280481407696</v>
      </c>
      <c r="T102" s="5">
        <v>43796.66</v>
      </c>
      <c r="U102" s="3">
        <v>44161.66</v>
      </c>
      <c r="V102" s="15">
        <f t="shared" si="44"/>
        <v>100.83339688460262</v>
      </c>
      <c r="W102" s="6">
        <f>T102</f>
        <v>43796.66</v>
      </c>
      <c r="X102" s="5">
        <v>0</v>
      </c>
      <c r="Y102" s="3">
        <v>0</v>
      </c>
      <c r="Z102" s="3">
        <v>0</v>
      </c>
      <c r="AA102" s="10">
        <f t="shared" si="46"/>
        <v>0</v>
      </c>
      <c r="AB102" s="13">
        <v>29.86</v>
      </c>
      <c r="AC102" s="3">
        <v>29.86</v>
      </c>
      <c r="AD102" s="15">
        <f>AC102/AB102*100</f>
        <v>100</v>
      </c>
      <c r="AE102" s="21">
        <f t="shared" si="47"/>
        <v>29.86</v>
      </c>
      <c r="AF102" s="5">
        <v>18090.94</v>
      </c>
      <c r="AG102" s="3">
        <v>18179.5</v>
      </c>
      <c r="AH102" s="15">
        <f t="shared" si="48"/>
        <v>100.48952680181351</v>
      </c>
      <c r="AI102" s="21">
        <f t="shared" si="49"/>
        <v>18090.94</v>
      </c>
      <c r="AJ102" s="5">
        <v>0</v>
      </c>
      <c r="AK102" s="3">
        <v>0</v>
      </c>
      <c r="AL102" s="3">
        <v>0</v>
      </c>
      <c r="AM102" s="3">
        <f t="shared" si="50"/>
        <v>0</v>
      </c>
      <c r="AN102" s="3"/>
      <c r="AO102" s="3"/>
      <c r="AP102" s="3"/>
      <c r="AQ102" s="3"/>
      <c r="AR102" s="10"/>
      <c r="AS102" s="5">
        <v>18085.72</v>
      </c>
      <c r="AT102" s="3">
        <v>18382.03</v>
      </c>
      <c r="AU102" s="15">
        <f t="shared" si="51"/>
        <v>101.63836441125926</v>
      </c>
      <c r="AV102" s="6">
        <f t="shared" si="52"/>
        <v>18382.03</v>
      </c>
      <c r="AW102" s="5">
        <v>90716.45999999999</v>
      </c>
      <c r="AX102" s="3">
        <v>90274.76</v>
      </c>
      <c r="AY102" s="15">
        <f t="shared" si="53"/>
        <v>99.51309828447891</v>
      </c>
      <c r="AZ102" s="6">
        <f>AX102</f>
        <v>90274.76</v>
      </c>
      <c r="BA102" s="5">
        <v>43299.600000000006</v>
      </c>
      <c r="BB102" s="3">
        <v>43004.65000000001</v>
      </c>
      <c r="BC102" s="15">
        <f t="shared" si="54"/>
        <v>99.31881587820673</v>
      </c>
      <c r="BD102" s="6">
        <f>BB102</f>
        <v>43004.65000000001</v>
      </c>
      <c r="BE102" s="5">
        <v>171945.31</v>
      </c>
      <c r="BF102" s="3">
        <v>194884.86</v>
      </c>
      <c r="BG102" s="15">
        <f t="shared" si="55"/>
        <v>113.3411897073552</v>
      </c>
      <c r="BH102" s="3">
        <v>3448.16</v>
      </c>
      <c r="BI102" s="3">
        <v>3311.45</v>
      </c>
      <c r="BJ102" s="15">
        <f t="shared" si="56"/>
        <v>96.03527678529998</v>
      </c>
      <c r="BK102" s="6">
        <v>204095.34879999998</v>
      </c>
      <c r="BL102" s="5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10">
        <v>0</v>
      </c>
      <c r="BS102" s="5">
        <v>615014.1599999999</v>
      </c>
      <c r="BT102" s="3">
        <v>582723.2799999999</v>
      </c>
      <c r="BU102" s="15">
        <f t="shared" si="57"/>
        <v>94.74957129442353</v>
      </c>
      <c r="BV102" s="6">
        <v>204095.34879999998</v>
      </c>
      <c r="BW102" s="5">
        <v>676891.1000000001</v>
      </c>
      <c r="BX102" s="3">
        <v>658707.54</v>
      </c>
      <c r="BY102" s="15">
        <f t="shared" si="58"/>
        <v>97.31366537394271</v>
      </c>
      <c r="BZ102" s="6">
        <v>676600.0745</v>
      </c>
      <c r="CA102" s="5">
        <v>26209.71</v>
      </c>
      <c r="CB102" s="3">
        <v>24546.96</v>
      </c>
      <c r="CC102" s="15">
        <f t="shared" si="59"/>
        <v>93.65597711687768</v>
      </c>
      <c r="CD102" s="6">
        <v>26216.66</v>
      </c>
    </row>
    <row r="103" spans="1:82" ht="15">
      <c r="A103" s="18" t="s">
        <v>159</v>
      </c>
      <c r="B103" s="5">
        <v>53890.5</v>
      </c>
      <c r="C103" s="3">
        <v>55272.94</v>
      </c>
      <c r="D103" s="15">
        <f t="shared" si="32"/>
        <v>102.56527588350453</v>
      </c>
      <c r="E103" s="21">
        <f>B103</f>
        <v>53890.5</v>
      </c>
      <c r="F103" s="5">
        <v>156633.97</v>
      </c>
      <c r="G103" s="3">
        <v>165200.08</v>
      </c>
      <c r="H103" s="15">
        <f t="shared" si="34"/>
        <v>105.4688711522794</v>
      </c>
      <c r="I103" s="15">
        <f>F103</f>
        <v>156633.97</v>
      </c>
      <c r="J103" s="15">
        <f t="shared" si="36"/>
        <v>13587.977568154576</v>
      </c>
      <c r="K103" s="15">
        <f t="shared" si="37"/>
        <v>12907.584609124886</v>
      </c>
      <c r="L103" s="15">
        <f t="shared" si="38"/>
        <v>50892.50970820112</v>
      </c>
      <c r="M103" s="15">
        <f t="shared" si="39"/>
        <v>48988.29305013751</v>
      </c>
      <c r="N103" s="15">
        <f t="shared" si="40"/>
        <v>2201.3363106268953</v>
      </c>
      <c r="O103" s="15">
        <f t="shared" si="41"/>
        <v>20071.592291375786</v>
      </c>
      <c r="P103" s="6">
        <f t="shared" si="42"/>
        <v>7984.676462379237</v>
      </c>
      <c r="Q103" s="5">
        <v>169592.1</v>
      </c>
      <c r="R103" s="3">
        <v>177261.69</v>
      </c>
      <c r="S103" s="6">
        <f t="shared" si="43"/>
        <v>104.522374568155</v>
      </c>
      <c r="T103" s="5">
        <v>45504.420000000006</v>
      </c>
      <c r="U103" s="3">
        <v>47521.08</v>
      </c>
      <c r="V103" s="15">
        <f t="shared" si="44"/>
        <v>104.43178926354845</v>
      </c>
      <c r="W103" s="6">
        <f>T103</f>
        <v>45504.420000000006</v>
      </c>
      <c r="X103" s="5">
        <v>0</v>
      </c>
      <c r="Y103" s="3">
        <v>0</v>
      </c>
      <c r="Z103" s="3">
        <v>0</v>
      </c>
      <c r="AA103" s="10">
        <f t="shared" si="46"/>
        <v>0</v>
      </c>
      <c r="AB103" s="13">
        <v>76.35000000000001</v>
      </c>
      <c r="AC103" s="3">
        <v>100.77000000000001</v>
      </c>
      <c r="AD103" s="15">
        <f>AC103/AB103*100</f>
        <v>131.98428290766208</v>
      </c>
      <c r="AE103" s="21">
        <f t="shared" si="47"/>
        <v>100.77000000000001</v>
      </c>
      <c r="AF103" s="5">
        <v>18792.72</v>
      </c>
      <c r="AG103" s="3">
        <v>19627.550000000003</v>
      </c>
      <c r="AH103" s="15">
        <f t="shared" si="48"/>
        <v>104.44230531822963</v>
      </c>
      <c r="AI103" s="21">
        <f t="shared" si="49"/>
        <v>18792.72</v>
      </c>
      <c r="AJ103" s="5">
        <v>0</v>
      </c>
      <c r="AK103" s="3">
        <v>0</v>
      </c>
      <c r="AL103" s="3">
        <v>0</v>
      </c>
      <c r="AM103" s="3">
        <f t="shared" si="50"/>
        <v>0</v>
      </c>
      <c r="AN103" s="3"/>
      <c r="AO103" s="3"/>
      <c r="AP103" s="3"/>
      <c r="AQ103" s="3"/>
      <c r="AR103" s="10"/>
      <c r="AS103" s="5">
        <v>18791.7</v>
      </c>
      <c r="AT103" s="3">
        <v>20580.870000000003</v>
      </c>
      <c r="AU103" s="15">
        <f t="shared" si="51"/>
        <v>109.52106515110395</v>
      </c>
      <c r="AV103" s="6">
        <f t="shared" si="52"/>
        <v>20580.870000000003</v>
      </c>
      <c r="AW103" s="5">
        <v>104012.88</v>
      </c>
      <c r="AX103" s="3">
        <v>108182.61</v>
      </c>
      <c r="AY103" s="15">
        <f t="shared" si="53"/>
        <v>104.00885928742672</v>
      </c>
      <c r="AZ103" s="6">
        <f t="shared" si="60"/>
        <v>104012.88</v>
      </c>
      <c r="BA103" s="5">
        <v>49651.71</v>
      </c>
      <c r="BB103" s="3">
        <v>51402.99</v>
      </c>
      <c r="BC103" s="15">
        <f t="shared" si="54"/>
        <v>103.52712927711856</v>
      </c>
      <c r="BD103" s="6">
        <f t="shared" si="61"/>
        <v>49651.71</v>
      </c>
      <c r="BE103" s="5">
        <v>175511.29</v>
      </c>
      <c r="BF103" s="3">
        <v>174803.69</v>
      </c>
      <c r="BG103" s="15">
        <f t="shared" si="55"/>
        <v>99.59683505260544</v>
      </c>
      <c r="BH103" s="3">
        <v>3369.6</v>
      </c>
      <c r="BI103" s="3">
        <v>3532.93</v>
      </c>
      <c r="BJ103" s="15">
        <f t="shared" si="56"/>
        <v>104.8471628679962</v>
      </c>
      <c r="BK103" s="6">
        <v>198838.3544</v>
      </c>
      <c r="BL103" s="5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10">
        <v>0</v>
      </c>
      <c r="BS103" s="5">
        <v>175511.29</v>
      </c>
      <c r="BT103" s="3">
        <v>175005.38</v>
      </c>
      <c r="BU103" s="15">
        <f t="shared" si="57"/>
        <v>99.7117507369469</v>
      </c>
      <c r="BV103" s="6">
        <v>198838.3544</v>
      </c>
      <c r="BW103" s="5">
        <v>780973.47</v>
      </c>
      <c r="BX103" s="3">
        <v>781739.3800000001</v>
      </c>
      <c r="BY103" s="15">
        <f t="shared" si="58"/>
        <v>100.09807119312262</v>
      </c>
      <c r="BZ103" s="6">
        <v>781823.0205000001</v>
      </c>
      <c r="CA103" s="5">
        <v>22626.050000000003</v>
      </c>
      <c r="CB103" s="3">
        <v>23409.12</v>
      </c>
      <c r="CC103" s="15">
        <f t="shared" si="59"/>
        <v>103.4609222555417</v>
      </c>
      <c r="CD103" s="6">
        <v>21335.829999999998</v>
      </c>
    </row>
    <row r="104" spans="1:82" ht="15">
      <c r="A104" s="18" t="s">
        <v>167</v>
      </c>
      <c r="B104" s="5">
        <v>70525.14</v>
      </c>
      <c r="C104" s="3">
        <v>69090.56</v>
      </c>
      <c r="D104" s="15">
        <f t="shared" si="32"/>
        <v>97.96586011739927</v>
      </c>
      <c r="E104" s="21">
        <f t="shared" si="33"/>
        <v>69090.56</v>
      </c>
      <c r="F104" s="5">
        <v>207534.32</v>
      </c>
      <c r="G104" s="3">
        <v>205102.84</v>
      </c>
      <c r="H104" s="15">
        <f t="shared" si="34"/>
        <v>98.82839619008557</v>
      </c>
      <c r="I104" s="15">
        <f t="shared" si="35"/>
        <v>205102.84</v>
      </c>
      <c r="J104" s="15">
        <f t="shared" si="36"/>
        <v>17792.64605937522</v>
      </c>
      <c r="K104" s="15">
        <f t="shared" si="37"/>
        <v>16901.71206713208</v>
      </c>
      <c r="L104" s="15">
        <f t="shared" si="38"/>
        <v>66640.70556265427</v>
      </c>
      <c r="M104" s="15">
        <f t="shared" si="39"/>
        <v>64147.24744150624</v>
      </c>
      <c r="N104" s="15">
        <f t="shared" si="40"/>
        <v>2882.5185820464003</v>
      </c>
      <c r="O104" s="15">
        <f t="shared" si="41"/>
        <v>26282.552771172697</v>
      </c>
      <c r="P104" s="6">
        <f t="shared" si="42"/>
        <v>10455.45751611307</v>
      </c>
      <c r="Q104" s="5">
        <v>221940.72</v>
      </c>
      <c r="R104" s="3">
        <v>219613.52000000002</v>
      </c>
      <c r="S104" s="6">
        <f t="shared" si="43"/>
        <v>98.95143171564011</v>
      </c>
      <c r="T104" s="5">
        <v>59550.06</v>
      </c>
      <c r="U104" s="3">
        <v>58960.88</v>
      </c>
      <c r="V104" s="15">
        <f t="shared" si="44"/>
        <v>99.01061392717321</v>
      </c>
      <c r="W104" s="6">
        <f t="shared" si="45"/>
        <v>58960.88</v>
      </c>
      <c r="X104" s="5">
        <v>0</v>
      </c>
      <c r="Y104" s="3">
        <v>0</v>
      </c>
      <c r="Z104" s="3">
        <v>0</v>
      </c>
      <c r="AA104" s="10">
        <f t="shared" si="46"/>
        <v>0</v>
      </c>
      <c r="AB104" s="13">
        <v>0</v>
      </c>
      <c r="AC104" s="3">
        <v>0.28</v>
      </c>
      <c r="AD104" s="3">
        <v>0</v>
      </c>
      <c r="AE104" s="21">
        <f t="shared" si="47"/>
        <v>0.28</v>
      </c>
      <c r="AF104" s="5">
        <v>24592.86</v>
      </c>
      <c r="AG104" s="3">
        <v>24309.06</v>
      </c>
      <c r="AH104" s="15">
        <f t="shared" si="48"/>
        <v>98.84600652384474</v>
      </c>
      <c r="AI104" s="21">
        <f t="shared" si="49"/>
        <v>24592.86</v>
      </c>
      <c r="AJ104" s="5">
        <v>0</v>
      </c>
      <c r="AK104" s="3">
        <v>0</v>
      </c>
      <c r="AL104" s="3">
        <v>0</v>
      </c>
      <c r="AM104" s="3">
        <f t="shared" si="50"/>
        <v>0</v>
      </c>
      <c r="AN104" s="3"/>
      <c r="AO104" s="3"/>
      <c r="AP104" s="3"/>
      <c r="AQ104" s="3"/>
      <c r="AR104" s="10"/>
      <c r="AS104" s="5">
        <v>24592.2</v>
      </c>
      <c r="AT104" s="3">
        <v>25105.090000000004</v>
      </c>
      <c r="AU104" s="15">
        <f t="shared" si="51"/>
        <v>102.0855799806443</v>
      </c>
      <c r="AV104" s="6">
        <f t="shared" si="52"/>
        <v>25105.090000000004</v>
      </c>
      <c r="AW104" s="5">
        <v>134388.82</v>
      </c>
      <c r="AX104" s="3">
        <v>133277.12</v>
      </c>
      <c r="AY104" s="15">
        <f t="shared" si="53"/>
        <v>99.17277344945806</v>
      </c>
      <c r="AZ104" s="6">
        <f>AX104</f>
        <v>133277.12</v>
      </c>
      <c r="BA104" s="5">
        <v>64155.48</v>
      </c>
      <c r="BB104" s="3">
        <v>63583.93</v>
      </c>
      <c r="BC104" s="15">
        <f t="shared" si="54"/>
        <v>99.10911741288507</v>
      </c>
      <c r="BD104" s="6">
        <f>BB104</f>
        <v>63583.93</v>
      </c>
      <c r="BE104" s="5">
        <v>112098.74</v>
      </c>
      <c r="BF104" s="3">
        <v>112709.66</v>
      </c>
      <c r="BG104" s="15">
        <f t="shared" si="55"/>
        <v>100.54498382408224</v>
      </c>
      <c r="BH104" s="3">
        <v>2598.4</v>
      </c>
      <c r="BI104" s="3">
        <v>2480.04</v>
      </c>
      <c r="BJ104" s="15">
        <f t="shared" si="56"/>
        <v>95.44488916256158</v>
      </c>
      <c r="BK104" s="6">
        <v>118158.5189344</v>
      </c>
      <c r="BL104" s="5">
        <v>291555.57</v>
      </c>
      <c r="BM104" s="3">
        <v>291514.38</v>
      </c>
      <c r="BN104" s="15">
        <f>BM104/BL104*100</f>
        <v>99.98587233301699</v>
      </c>
      <c r="BO104" s="3">
        <v>6263.490000000001</v>
      </c>
      <c r="BP104" s="3">
        <v>6026.610000000001</v>
      </c>
      <c r="BQ104" s="15">
        <f>BP104/BO104*100</f>
        <v>96.21808288989045</v>
      </c>
      <c r="BR104" s="6">
        <v>363518.159</v>
      </c>
      <c r="BS104" s="5">
        <v>186718.04</v>
      </c>
      <c r="BT104" s="3">
        <v>187679.33000000002</v>
      </c>
      <c r="BU104" s="15">
        <f t="shared" si="57"/>
        <v>100.51483509574115</v>
      </c>
      <c r="BV104" s="6">
        <v>192108.42556640002</v>
      </c>
      <c r="BW104" s="5">
        <v>1009968.52</v>
      </c>
      <c r="BX104" s="3">
        <v>992302.54</v>
      </c>
      <c r="BY104" s="15">
        <f t="shared" si="58"/>
        <v>98.2508385508887</v>
      </c>
      <c r="BZ104" s="6">
        <v>999548.4219999999</v>
      </c>
      <c r="CA104" s="5">
        <v>20114.31</v>
      </c>
      <c r="CB104" s="3">
        <v>20561.49</v>
      </c>
      <c r="CC104" s="15">
        <f t="shared" si="59"/>
        <v>102.22319333847396</v>
      </c>
      <c r="CD104" s="6">
        <v>19305.9</v>
      </c>
    </row>
    <row r="105" spans="1:82" ht="15">
      <c r="A105" s="18" t="s">
        <v>160</v>
      </c>
      <c r="B105" s="5">
        <v>59657.880000000005</v>
      </c>
      <c r="C105" s="3">
        <v>56265.12</v>
      </c>
      <c r="D105" s="15">
        <f t="shared" si="32"/>
        <v>94.3129725695918</v>
      </c>
      <c r="E105" s="21">
        <f t="shared" si="33"/>
        <v>56265.12</v>
      </c>
      <c r="F105" s="5">
        <v>173779.68</v>
      </c>
      <c r="G105" s="3">
        <v>170546.95</v>
      </c>
      <c r="H105" s="15">
        <f t="shared" si="34"/>
        <v>98.13975373875704</v>
      </c>
      <c r="I105" s="15">
        <f t="shared" si="35"/>
        <v>170546.95</v>
      </c>
      <c r="J105" s="15">
        <f t="shared" si="36"/>
        <v>14794.926866229463</v>
      </c>
      <c r="K105" s="15">
        <f t="shared" si="37"/>
        <v>14054.09814329032</v>
      </c>
      <c r="L105" s="15">
        <f t="shared" si="38"/>
        <v>55413.02636062338</v>
      </c>
      <c r="M105" s="15">
        <f t="shared" si="39"/>
        <v>53339.66805161837</v>
      </c>
      <c r="N105" s="15">
        <f t="shared" si="40"/>
        <v>2396.86955327551</v>
      </c>
      <c r="O105" s="15">
        <f t="shared" si="41"/>
        <v>21854.44732670475</v>
      </c>
      <c r="P105" s="6">
        <f t="shared" si="42"/>
        <v>8693.913698258235</v>
      </c>
      <c r="Q105" s="5">
        <v>187741.56</v>
      </c>
      <c r="R105" s="3">
        <v>186180.88</v>
      </c>
      <c r="S105" s="6">
        <f t="shared" si="43"/>
        <v>99.16870830305234</v>
      </c>
      <c r="T105" s="5">
        <v>50373.66</v>
      </c>
      <c r="U105" s="3">
        <v>51086.56</v>
      </c>
      <c r="V105" s="15">
        <f t="shared" si="44"/>
        <v>101.41522374987244</v>
      </c>
      <c r="W105" s="6">
        <f>T105</f>
        <v>50373.66</v>
      </c>
      <c r="X105" s="5">
        <v>0</v>
      </c>
      <c r="Y105" s="3">
        <v>0</v>
      </c>
      <c r="Z105" s="3">
        <v>0</v>
      </c>
      <c r="AA105" s="10">
        <f t="shared" si="46"/>
        <v>0</v>
      </c>
      <c r="AB105" s="13">
        <v>216.22</v>
      </c>
      <c r="AC105" s="3">
        <v>275.93</v>
      </c>
      <c r="AD105" s="15">
        <f>AC105/AB105*100</f>
        <v>127.61539173064472</v>
      </c>
      <c r="AE105" s="21">
        <f t="shared" si="47"/>
        <v>275.93</v>
      </c>
      <c r="AF105" s="5">
        <v>20803.14</v>
      </c>
      <c r="AG105" s="3">
        <v>20298.940000000002</v>
      </c>
      <c r="AH105" s="15">
        <f t="shared" si="48"/>
        <v>97.576327419803</v>
      </c>
      <c r="AI105" s="21">
        <f t="shared" si="49"/>
        <v>20803.14</v>
      </c>
      <c r="AJ105" s="5">
        <v>0</v>
      </c>
      <c r="AK105" s="3">
        <v>0</v>
      </c>
      <c r="AL105" s="3">
        <v>0</v>
      </c>
      <c r="AM105" s="3">
        <f t="shared" si="50"/>
        <v>0</v>
      </c>
      <c r="AN105" s="3"/>
      <c r="AO105" s="3"/>
      <c r="AP105" s="3"/>
      <c r="AQ105" s="3"/>
      <c r="AR105" s="10"/>
      <c r="AS105" s="5">
        <v>20803.2</v>
      </c>
      <c r="AT105" s="3">
        <v>20765.620000000003</v>
      </c>
      <c r="AU105" s="15">
        <f t="shared" si="51"/>
        <v>99.8193547146593</v>
      </c>
      <c r="AV105" s="6">
        <f t="shared" si="52"/>
        <v>20765.620000000003</v>
      </c>
      <c r="AW105" s="5">
        <v>114888.90000000001</v>
      </c>
      <c r="AX105" s="3">
        <v>114076.62000000001</v>
      </c>
      <c r="AY105" s="15">
        <f t="shared" si="53"/>
        <v>99.2929865287247</v>
      </c>
      <c r="AZ105" s="6">
        <f>AX105</f>
        <v>114076.62000000001</v>
      </c>
      <c r="BA105" s="5">
        <v>54836.82</v>
      </c>
      <c r="BB105" s="3">
        <v>55038.850000000006</v>
      </c>
      <c r="BC105" s="15">
        <f t="shared" si="54"/>
        <v>100.3684203423904</v>
      </c>
      <c r="BD105" s="6">
        <f t="shared" si="61"/>
        <v>54836.82</v>
      </c>
      <c r="BE105" s="5">
        <v>221019.07</v>
      </c>
      <c r="BF105" s="3">
        <v>213273.14</v>
      </c>
      <c r="BG105" s="15">
        <f t="shared" si="55"/>
        <v>96.49535671288454</v>
      </c>
      <c r="BH105" s="3">
        <v>5382.5</v>
      </c>
      <c r="BI105" s="3">
        <v>6302.320000000001</v>
      </c>
      <c r="BJ105" s="15">
        <f t="shared" si="56"/>
        <v>117.08908499767767</v>
      </c>
      <c r="BK105" s="6">
        <v>219191.74837279995</v>
      </c>
      <c r="BL105" s="5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10">
        <v>0</v>
      </c>
      <c r="BS105" s="5">
        <v>221051.84999999998</v>
      </c>
      <c r="BT105" s="3">
        <v>215101.66</v>
      </c>
      <c r="BU105" s="15">
        <f t="shared" si="57"/>
        <v>97.30823786365055</v>
      </c>
      <c r="BV105" s="6">
        <v>217052.5240128</v>
      </c>
      <c r="BW105" s="5">
        <v>854834.5</v>
      </c>
      <c r="BX105" s="3">
        <v>821027.12</v>
      </c>
      <c r="BY105" s="15">
        <f t="shared" si="58"/>
        <v>96.04515493934791</v>
      </c>
      <c r="BZ105" s="6">
        <v>852505.4010000001</v>
      </c>
      <c r="CA105" s="5">
        <v>35616.43</v>
      </c>
      <c r="CB105" s="3">
        <v>34673.58</v>
      </c>
      <c r="CC105" s="15">
        <f t="shared" si="59"/>
        <v>97.35276668661065</v>
      </c>
      <c r="CD105" s="6">
        <v>31102.4</v>
      </c>
    </row>
    <row r="106" spans="1:82" ht="15">
      <c r="A106" s="18" t="s">
        <v>168</v>
      </c>
      <c r="B106" s="5">
        <v>66536.95</v>
      </c>
      <c r="C106" s="3">
        <v>65296.340000000004</v>
      </c>
      <c r="D106" s="15">
        <f t="shared" si="32"/>
        <v>98.13545706558537</v>
      </c>
      <c r="E106" s="21">
        <f t="shared" si="33"/>
        <v>65296.340000000004</v>
      </c>
      <c r="F106" s="5">
        <v>216949.43</v>
      </c>
      <c r="G106" s="3">
        <v>220609.45</v>
      </c>
      <c r="H106" s="15">
        <f t="shared" si="34"/>
        <v>101.68703831118617</v>
      </c>
      <c r="I106" s="15">
        <f>F106</f>
        <v>216949.43</v>
      </c>
      <c r="J106" s="15">
        <f t="shared" si="36"/>
        <v>18820.336279952047</v>
      </c>
      <c r="K106" s="15">
        <f t="shared" si="37"/>
        <v>17877.9425920598</v>
      </c>
      <c r="L106" s="15">
        <f t="shared" si="38"/>
        <v>70489.82396643396</v>
      </c>
      <c r="M106" s="15">
        <f t="shared" si="39"/>
        <v>67852.34552824202</v>
      </c>
      <c r="N106" s="15">
        <f t="shared" si="40"/>
        <v>3049.010746703336</v>
      </c>
      <c r="O106" s="15">
        <f t="shared" si="41"/>
        <v>27800.61379282138</v>
      </c>
      <c r="P106" s="6">
        <f t="shared" si="42"/>
        <v>11059.357093787425</v>
      </c>
      <c r="Q106" s="5">
        <v>209306.82</v>
      </c>
      <c r="R106" s="3">
        <v>215918.93000000002</v>
      </c>
      <c r="S106" s="6">
        <f t="shared" si="43"/>
        <v>103.15905138685879</v>
      </c>
      <c r="T106" s="5">
        <v>56157.42</v>
      </c>
      <c r="U106" s="3">
        <v>58783.869999999995</v>
      </c>
      <c r="V106" s="15">
        <f t="shared" si="44"/>
        <v>104.67694206749528</v>
      </c>
      <c r="W106" s="6">
        <f>T106</f>
        <v>56157.42</v>
      </c>
      <c r="X106" s="5">
        <v>0</v>
      </c>
      <c r="Y106" s="3">
        <v>0</v>
      </c>
      <c r="Z106" s="3">
        <v>0</v>
      </c>
      <c r="AA106" s="10">
        <f t="shared" si="46"/>
        <v>0</v>
      </c>
      <c r="AB106" s="13">
        <v>114.3</v>
      </c>
      <c r="AC106" s="3">
        <v>225.74</v>
      </c>
      <c r="AD106" s="15">
        <f>AC106/AB106*100</f>
        <v>197.49781277340335</v>
      </c>
      <c r="AE106" s="21">
        <f t="shared" si="47"/>
        <v>225.74</v>
      </c>
      <c r="AF106" s="5">
        <v>23193.72</v>
      </c>
      <c r="AG106" s="3">
        <v>23674.79</v>
      </c>
      <c r="AH106" s="15">
        <f t="shared" si="48"/>
        <v>102.07413903418683</v>
      </c>
      <c r="AI106" s="21">
        <f t="shared" si="49"/>
        <v>23193.72</v>
      </c>
      <c r="AJ106" s="5">
        <v>0</v>
      </c>
      <c r="AK106" s="3">
        <v>0</v>
      </c>
      <c r="AL106" s="3">
        <v>0</v>
      </c>
      <c r="AM106" s="3">
        <f t="shared" si="50"/>
        <v>0</v>
      </c>
      <c r="AN106" s="3"/>
      <c r="AO106" s="3"/>
      <c r="AP106" s="3"/>
      <c r="AQ106" s="3"/>
      <c r="AR106" s="10"/>
      <c r="AS106" s="5">
        <v>23190.83</v>
      </c>
      <c r="AT106" s="3">
        <v>24390.300000000003</v>
      </c>
      <c r="AU106" s="15">
        <f t="shared" si="51"/>
        <v>105.1721736565703</v>
      </c>
      <c r="AV106" s="6">
        <f t="shared" si="52"/>
        <v>24390.300000000003</v>
      </c>
      <c r="AW106" s="5">
        <v>112360.56</v>
      </c>
      <c r="AX106" s="3">
        <v>119500.40000000001</v>
      </c>
      <c r="AY106" s="15">
        <f t="shared" si="53"/>
        <v>106.35440051206582</v>
      </c>
      <c r="AZ106" s="6">
        <f t="shared" si="60"/>
        <v>112360.56</v>
      </c>
      <c r="BA106" s="5">
        <v>53636.280000000006</v>
      </c>
      <c r="BB106" s="3">
        <v>56534.11</v>
      </c>
      <c r="BC106" s="15">
        <f t="shared" si="54"/>
        <v>105.40274232292022</v>
      </c>
      <c r="BD106" s="6">
        <f t="shared" si="61"/>
        <v>53636.280000000006</v>
      </c>
      <c r="BE106" s="5">
        <v>306473.53</v>
      </c>
      <c r="BF106" s="3">
        <v>333206.86</v>
      </c>
      <c r="BG106" s="15">
        <f t="shared" si="55"/>
        <v>108.72288383274078</v>
      </c>
      <c r="BH106" s="3">
        <v>3718.25</v>
      </c>
      <c r="BI106" s="3">
        <v>3903.5</v>
      </c>
      <c r="BJ106" s="15">
        <f t="shared" si="56"/>
        <v>104.98218247831642</v>
      </c>
      <c r="BK106" s="6">
        <v>175727.21008639998</v>
      </c>
      <c r="BL106" s="5">
        <v>347743.15</v>
      </c>
      <c r="BM106" s="3">
        <v>435871.23</v>
      </c>
      <c r="BN106" s="15">
        <f>BM106/BL106*100</f>
        <v>125.34286584796853</v>
      </c>
      <c r="BO106" s="3">
        <v>9728.439999999999</v>
      </c>
      <c r="BP106" s="3">
        <v>10278.26</v>
      </c>
      <c r="BQ106" s="15">
        <f>BP106/BO106*100</f>
        <v>105.65167693895425</v>
      </c>
      <c r="BR106" s="6">
        <v>484283.583</v>
      </c>
      <c r="BS106" s="5">
        <v>1234909.63</v>
      </c>
      <c r="BT106" s="3">
        <v>1211777.3399999999</v>
      </c>
      <c r="BU106" s="15">
        <f t="shared" si="57"/>
        <v>98.12680301148838</v>
      </c>
      <c r="BV106" s="6">
        <v>263115.2710704</v>
      </c>
      <c r="BW106" s="5">
        <v>1092420.98</v>
      </c>
      <c r="BX106" s="3">
        <v>1059143.1800000002</v>
      </c>
      <c r="BY106" s="15">
        <f t="shared" si="58"/>
        <v>96.95375678339684</v>
      </c>
      <c r="BZ106" s="6">
        <v>1056575.22</v>
      </c>
      <c r="CA106" s="5">
        <v>13458.240000000002</v>
      </c>
      <c r="CB106" s="3">
        <v>13597.73</v>
      </c>
      <c r="CC106" s="15">
        <f t="shared" si="59"/>
        <v>101.03646539220581</v>
      </c>
      <c r="CD106" s="6">
        <v>12365.92</v>
      </c>
    </row>
    <row r="107" spans="1:82" ht="15">
      <c r="A107" s="18" t="s">
        <v>169</v>
      </c>
      <c r="B107" s="5">
        <v>72868.69</v>
      </c>
      <c r="C107" s="3">
        <v>73540.52</v>
      </c>
      <c r="D107" s="15">
        <f t="shared" si="32"/>
        <v>100.92197348408487</v>
      </c>
      <c r="E107" s="21">
        <f>B107</f>
        <v>72868.69</v>
      </c>
      <c r="F107" s="5">
        <v>207098.4</v>
      </c>
      <c r="G107" s="3">
        <v>211945.28</v>
      </c>
      <c r="H107" s="15">
        <f t="shared" si="34"/>
        <v>102.3403753964299</v>
      </c>
      <c r="I107" s="15">
        <f>F107</f>
        <v>207098.4</v>
      </c>
      <c r="J107" s="15">
        <f t="shared" si="36"/>
        <v>17965.760643114027</v>
      </c>
      <c r="K107" s="15">
        <f t="shared" si="37"/>
        <v>17066.15825682251</v>
      </c>
      <c r="L107" s="15">
        <f t="shared" si="38"/>
        <v>67289.09017981807</v>
      </c>
      <c r="M107" s="15">
        <f t="shared" si="39"/>
        <v>64771.371812989215</v>
      </c>
      <c r="N107" s="15">
        <f t="shared" si="40"/>
        <v>2910.5642140892746</v>
      </c>
      <c r="O107" s="15">
        <f t="shared" si="41"/>
        <v>26538.270395599746</v>
      </c>
      <c r="P107" s="6">
        <f t="shared" si="42"/>
        <v>10557.184497567174</v>
      </c>
      <c r="Q107" s="5">
        <v>228095.58000000002</v>
      </c>
      <c r="R107" s="3">
        <v>233547.81</v>
      </c>
      <c r="S107" s="6">
        <f t="shared" si="43"/>
        <v>102.39032689717178</v>
      </c>
      <c r="T107" s="5">
        <v>61528.33</v>
      </c>
      <c r="U107" s="3">
        <v>63002.03</v>
      </c>
      <c r="V107" s="15">
        <f t="shared" si="44"/>
        <v>102.39515683263303</v>
      </c>
      <c r="W107" s="6">
        <f>T107</f>
        <v>61528.33</v>
      </c>
      <c r="X107" s="5">
        <v>0</v>
      </c>
      <c r="Y107" s="3">
        <v>0</v>
      </c>
      <c r="Z107" s="3">
        <v>0</v>
      </c>
      <c r="AA107" s="10">
        <f t="shared" si="46"/>
        <v>0</v>
      </c>
      <c r="AB107" s="13">
        <v>6.54</v>
      </c>
      <c r="AC107" s="3">
        <v>6.54</v>
      </c>
      <c r="AD107" s="15">
        <f>AC107/AB107*100</f>
        <v>100</v>
      </c>
      <c r="AE107" s="21">
        <f t="shared" si="47"/>
        <v>6.54</v>
      </c>
      <c r="AF107" s="5">
        <v>25410.3</v>
      </c>
      <c r="AG107" s="3">
        <v>26006.94</v>
      </c>
      <c r="AH107" s="15">
        <f t="shared" si="48"/>
        <v>102.34802422639638</v>
      </c>
      <c r="AI107" s="21">
        <f t="shared" si="49"/>
        <v>25410.3</v>
      </c>
      <c r="AJ107" s="5">
        <v>0</v>
      </c>
      <c r="AK107" s="3">
        <v>0</v>
      </c>
      <c r="AL107" s="3">
        <v>0</v>
      </c>
      <c r="AM107" s="3">
        <f t="shared" si="50"/>
        <v>0</v>
      </c>
      <c r="AN107" s="3"/>
      <c r="AO107" s="3"/>
      <c r="AP107" s="3"/>
      <c r="AQ107" s="3"/>
      <c r="AR107" s="10"/>
      <c r="AS107" s="5">
        <v>25409.629999999997</v>
      </c>
      <c r="AT107" s="3">
        <v>27176.48</v>
      </c>
      <c r="AU107" s="15">
        <f t="shared" si="51"/>
        <v>106.95346606778612</v>
      </c>
      <c r="AV107" s="6">
        <f t="shared" si="52"/>
        <v>27176.48</v>
      </c>
      <c r="AW107" s="5">
        <v>143824.32</v>
      </c>
      <c r="AX107" s="3">
        <v>147879.04</v>
      </c>
      <c r="AY107" s="15">
        <f t="shared" si="53"/>
        <v>102.81921722278958</v>
      </c>
      <c r="AZ107" s="6">
        <f t="shared" si="60"/>
        <v>143824.32</v>
      </c>
      <c r="BA107" s="5">
        <v>68648.52</v>
      </c>
      <c r="BB107" s="3">
        <v>70337.54000000001</v>
      </c>
      <c r="BC107" s="15">
        <f t="shared" si="54"/>
        <v>102.46038807537295</v>
      </c>
      <c r="BD107" s="6">
        <f t="shared" si="61"/>
        <v>68648.52</v>
      </c>
      <c r="BE107" s="5">
        <v>147823.87</v>
      </c>
      <c r="BF107" s="3">
        <v>151091.72</v>
      </c>
      <c r="BG107" s="15">
        <f t="shared" si="55"/>
        <v>102.21063756482631</v>
      </c>
      <c r="BH107" s="3">
        <v>2449.37</v>
      </c>
      <c r="BI107" s="3">
        <v>2451.1600000000003</v>
      </c>
      <c r="BJ107" s="15">
        <f t="shared" si="56"/>
        <v>100.07308001649406</v>
      </c>
      <c r="BK107" s="6">
        <v>182415.16159999996</v>
      </c>
      <c r="BL107" s="5">
        <v>402416.95</v>
      </c>
      <c r="BM107" s="3">
        <v>406695.98</v>
      </c>
      <c r="BN107" s="15">
        <f>BM107/BL107*100</f>
        <v>101.06333244660792</v>
      </c>
      <c r="BO107" s="3">
        <v>6454.49</v>
      </c>
      <c r="BP107" s="3">
        <v>6677.33</v>
      </c>
      <c r="BQ107" s="15">
        <f>BP107/BO107*100</f>
        <v>103.45248036638061</v>
      </c>
      <c r="BR107" s="6">
        <v>444581.6885</v>
      </c>
      <c r="BS107" s="5">
        <v>251072.64</v>
      </c>
      <c r="BT107" s="3">
        <v>255369.14</v>
      </c>
      <c r="BU107" s="15">
        <f t="shared" si="57"/>
        <v>101.71125774596548</v>
      </c>
      <c r="BV107" s="6">
        <v>275498.955144</v>
      </c>
      <c r="BW107" s="5">
        <v>913399.77</v>
      </c>
      <c r="BX107" s="3">
        <v>926036.98</v>
      </c>
      <c r="BY107" s="15">
        <f t="shared" si="58"/>
        <v>101.38353549180333</v>
      </c>
      <c r="BZ107" s="6">
        <v>820602.6025</v>
      </c>
      <c r="CA107" s="5">
        <v>21987.66</v>
      </c>
      <c r="CB107" s="3">
        <v>22537.71</v>
      </c>
      <c r="CC107" s="15">
        <f t="shared" si="59"/>
        <v>102.50163045999439</v>
      </c>
      <c r="CD107" s="6">
        <v>20397.27</v>
      </c>
    </row>
    <row r="108" spans="1:82" ht="15">
      <c r="A108" s="18" t="s">
        <v>161</v>
      </c>
      <c r="B108" s="5">
        <v>73963.2</v>
      </c>
      <c r="C108" s="3">
        <v>72189.93000000001</v>
      </c>
      <c r="D108" s="15">
        <f t="shared" si="32"/>
        <v>97.60249691738596</v>
      </c>
      <c r="E108" s="21">
        <f t="shared" si="33"/>
        <v>72189.93000000001</v>
      </c>
      <c r="F108" s="5">
        <v>207277.38</v>
      </c>
      <c r="G108" s="3">
        <v>204708.53</v>
      </c>
      <c r="H108" s="15">
        <f t="shared" si="34"/>
        <v>98.76067036354858</v>
      </c>
      <c r="I108" s="15">
        <f t="shared" si="35"/>
        <v>204708.53</v>
      </c>
      <c r="J108" s="15">
        <f t="shared" si="36"/>
        <v>17758.43971553487</v>
      </c>
      <c r="K108" s="15">
        <f t="shared" si="37"/>
        <v>16869.218542980045</v>
      </c>
      <c r="L108" s="15">
        <f t="shared" si="38"/>
        <v>66512.58887440943</v>
      </c>
      <c r="M108" s="15">
        <f t="shared" si="39"/>
        <v>64023.92442394754</v>
      </c>
      <c r="N108" s="15">
        <f t="shared" si="40"/>
        <v>2876.976943022354</v>
      </c>
      <c r="O108" s="15">
        <f t="shared" si="41"/>
        <v>26232.024590367393</v>
      </c>
      <c r="P108" s="6">
        <f t="shared" si="42"/>
        <v>10435.356909738373</v>
      </c>
      <c r="Q108" s="5">
        <v>232759.91999999998</v>
      </c>
      <c r="R108" s="3">
        <v>229887.95</v>
      </c>
      <c r="S108" s="6">
        <f t="shared" si="43"/>
        <v>98.76612348036554</v>
      </c>
      <c r="T108" s="5">
        <v>62453.16</v>
      </c>
      <c r="U108" s="3">
        <v>61772.35</v>
      </c>
      <c r="V108" s="15">
        <f t="shared" si="44"/>
        <v>98.90988702573256</v>
      </c>
      <c r="W108" s="6">
        <f t="shared" si="45"/>
        <v>61772.35</v>
      </c>
      <c r="X108" s="5">
        <v>0</v>
      </c>
      <c r="Y108" s="3">
        <v>0</v>
      </c>
      <c r="Z108" s="3">
        <v>0</v>
      </c>
      <c r="AA108" s="10">
        <f t="shared" si="46"/>
        <v>0</v>
      </c>
      <c r="AB108" s="13">
        <v>169.65</v>
      </c>
      <c r="AC108" s="3">
        <v>95.92</v>
      </c>
      <c r="AD108" s="15">
        <f>AC108/AB108*100</f>
        <v>56.53993516062481</v>
      </c>
      <c r="AE108" s="21">
        <f t="shared" si="47"/>
        <v>95.92</v>
      </c>
      <c r="AF108" s="5">
        <v>25792.02</v>
      </c>
      <c r="AG108" s="3">
        <v>25467.74</v>
      </c>
      <c r="AH108" s="15">
        <f t="shared" si="48"/>
        <v>98.7427118930584</v>
      </c>
      <c r="AI108" s="21">
        <f t="shared" si="49"/>
        <v>25792.02</v>
      </c>
      <c r="AJ108" s="5">
        <v>0</v>
      </c>
      <c r="AK108" s="3">
        <v>0</v>
      </c>
      <c r="AL108" s="3">
        <v>0</v>
      </c>
      <c r="AM108" s="3">
        <f t="shared" si="50"/>
        <v>0</v>
      </c>
      <c r="AN108" s="3"/>
      <c r="AO108" s="3"/>
      <c r="AP108" s="3"/>
      <c r="AQ108" s="3"/>
      <c r="AR108" s="10"/>
      <c r="AS108" s="5">
        <v>25791.420000000002</v>
      </c>
      <c r="AT108" s="3">
        <v>25532.43</v>
      </c>
      <c r="AU108" s="15">
        <f t="shared" si="51"/>
        <v>98.99582884540672</v>
      </c>
      <c r="AV108" s="6">
        <f t="shared" si="52"/>
        <v>25532.43</v>
      </c>
      <c r="AW108" s="5">
        <v>147969.86000000002</v>
      </c>
      <c r="AX108" s="3">
        <v>146573.02000000002</v>
      </c>
      <c r="AY108" s="15">
        <f t="shared" si="53"/>
        <v>99.05599694424257</v>
      </c>
      <c r="AZ108" s="6">
        <f>AX108</f>
        <v>146573.02000000002</v>
      </c>
      <c r="BA108" s="5">
        <v>70627.79000000001</v>
      </c>
      <c r="BB108" s="3">
        <v>69920.2</v>
      </c>
      <c r="BC108" s="15">
        <f t="shared" si="54"/>
        <v>98.99814223268206</v>
      </c>
      <c r="BD108" s="6">
        <f>BB108</f>
        <v>69920.2</v>
      </c>
      <c r="BE108" s="5">
        <v>152237.52</v>
      </c>
      <c r="BF108" s="3">
        <v>143171.56</v>
      </c>
      <c r="BG108" s="15">
        <f t="shared" si="55"/>
        <v>94.04485832401895</v>
      </c>
      <c r="BH108" s="3">
        <v>3118.68</v>
      </c>
      <c r="BI108" s="3">
        <v>2973.5299999999997</v>
      </c>
      <c r="BJ108" s="15">
        <f t="shared" si="56"/>
        <v>95.34578732027651</v>
      </c>
      <c r="BK108" s="6">
        <v>149049.11065519997</v>
      </c>
      <c r="BL108" s="5">
        <v>296020.83</v>
      </c>
      <c r="BM108" s="3">
        <v>282696.41</v>
      </c>
      <c r="BN108" s="15">
        <f>BM108/BL108*100</f>
        <v>95.49882351184542</v>
      </c>
      <c r="BO108" s="3">
        <v>8923.740000000002</v>
      </c>
      <c r="BP108" s="3">
        <v>8710.07</v>
      </c>
      <c r="BQ108" s="15">
        <f>BP108/BO108*100</f>
        <v>97.6056003424573</v>
      </c>
      <c r="BR108" s="6">
        <v>1024757.6665</v>
      </c>
      <c r="BS108" s="5">
        <v>227774.09</v>
      </c>
      <c r="BT108" s="3">
        <v>214872.71999999997</v>
      </c>
      <c r="BU108" s="15">
        <f t="shared" si="57"/>
        <v>94.33589219915223</v>
      </c>
      <c r="BV108" s="6">
        <v>215542.63334799997</v>
      </c>
      <c r="BW108" s="5">
        <v>1279639.94</v>
      </c>
      <c r="BX108" s="3">
        <v>1226034.93</v>
      </c>
      <c r="BY108" s="15">
        <f t="shared" si="58"/>
        <v>95.81093022151215</v>
      </c>
      <c r="BZ108" s="6">
        <v>925036.2935</v>
      </c>
      <c r="CA108" s="5">
        <v>45816.21000000001</v>
      </c>
      <c r="CB108" s="3">
        <v>47165.1</v>
      </c>
      <c r="CC108" s="15">
        <f t="shared" si="59"/>
        <v>102.9441326552327</v>
      </c>
      <c r="CD108" s="6">
        <v>51793.77</v>
      </c>
    </row>
    <row r="109" spans="1:82" ht="15">
      <c r="A109" s="18" t="s">
        <v>162</v>
      </c>
      <c r="B109" s="5">
        <v>59349.06</v>
      </c>
      <c r="C109" s="3">
        <v>53810.39</v>
      </c>
      <c r="D109" s="15">
        <f t="shared" si="32"/>
        <v>90.66763652196008</v>
      </c>
      <c r="E109" s="21">
        <f t="shared" si="33"/>
        <v>53810.39</v>
      </c>
      <c r="F109" s="5">
        <v>176484.31</v>
      </c>
      <c r="G109" s="3">
        <v>165100.86</v>
      </c>
      <c r="H109" s="15">
        <f t="shared" si="34"/>
        <v>93.54987987317399</v>
      </c>
      <c r="I109" s="15">
        <f t="shared" si="35"/>
        <v>165100.86</v>
      </c>
      <c r="J109" s="15">
        <f t="shared" si="36"/>
        <v>14322.479230801775</v>
      </c>
      <c r="K109" s="15">
        <f t="shared" si="37"/>
        <v>13605.307453353078</v>
      </c>
      <c r="L109" s="15">
        <f t="shared" si="38"/>
        <v>53643.51756124391</v>
      </c>
      <c r="M109" s="15">
        <f t="shared" si="39"/>
        <v>51636.36797630632</v>
      </c>
      <c r="N109" s="15">
        <f t="shared" si="40"/>
        <v>2320.3301176221703</v>
      </c>
      <c r="O109" s="15">
        <f t="shared" si="41"/>
        <v>21156.567434736615</v>
      </c>
      <c r="P109" s="6">
        <f t="shared" si="42"/>
        <v>8416.290225936122</v>
      </c>
      <c r="Q109" s="5">
        <v>186605.7</v>
      </c>
      <c r="R109" s="3">
        <v>175859.35</v>
      </c>
      <c r="S109" s="6">
        <f t="shared" si="43"/>
        <v>94.24114590283148</v>
      </c>
      <c r="T109" s="5">
        <v>50063.7</v>
      </c>
      <c r="U109" s="3">
        <v>47163.560000000005</v>
      </c>
      <c r="V109" s="15">
        <f t="shared" si="44"/>
        <v>94.2071001544033</v>
      </c>
      <c r="W109" s="6">
        <f t="shared" si="45"/>
        <v>47163.560000000005</v>
      </c>
      <c r="X109" s="5">
        <v>0</v>
      </c>
      <c r="Y109" s="3">
        <v>0</v>
      </c>
      <c r="Z109" s="3">
        <v>0</v>
      </c>
      <c r="AA109" s="10">
        <f t="shared" si="46"/>
        <v>0</v>
      </c>
      <c r="AB109" s="13">
        <v>5038.92</v>
      </c>
      <c r="AC109" s="3">
        <v>4740.360000000001</v>
      </c>
      <c r="AD109" s="15">
        <f>AC109/AB109*100</f>
        <v>94.07492081636542</v>
      </c>
      <c r="AE109" s="21">
        <f t="shared" si="47"/>
        <v>4740.360000000001</v>
      </c>
      <c r="AF109" s="5">
        <v>20677.62</v>
      </c>
      <c r="AG109" s="3">
        <v>19362.18</v>
      </c>
      <c r="AH109" s="15">
        <f t="shared" si="48"/>
        <v>93.63833942204181</v>
      </c>
      <c r="AI109" s="21">
        <f t="shared" si="49"/>
        <v>20677.62</v>
      </c>
      <c r="AJ109" s="5">
        <v>0</v>
      </c>
      <c r="AK109" s="3">
        <v>0</v>
      </c>
      <c r="AL109" s="3">
        <v>0</v>
      </c>
      <c r="AM109" s="3">
        <f t="shared" si="50"/>
        <v>0</v>
      </c>
      <c r="AN109" s="3"/>
      <c r="AO109" s="3"/>
      <c r="AP109" s="3"/>
      <c r="AQ109" s="3"/>
      <c r="AR109" s="10"/>
      <c r="AS109" s="5">
        <v>20673.6</v>
      </c>
      <c r="AT109" s="3">
        <v>19724.39</v>
      </c>
      <c r="AU109" s="15">
        <f t="shared" si="51"/>
        <v>95.40858873152234</v>
      </c>
      <c r="AV109" s="6">
        <f t="shared" si="52"/>
        <v>19724.39</v>
      </c>
      <c r="AW109" s="5">
        <v>111620.53</v>
      </c>
      <c r="AX109" s="3">
        <v>106383.82</v>
      </c>
      <c r="AY109" s="15">
        <f t="shared" si="53"/>
        <v>95.3084705833237</v>
      </c>
      <c r="AZ109" s="6">
        <f>AX109</f>
        <v>106383.82</v>
      </c>
      <c r="BA109" s="5">
        <v>53287.520000000004</v>
      </c>
      <c r="BB109" s="3">
        <v>50355.63</v>
      </c>
      <c r="BC109" s="15">
        <f t="shared" si="54"/>
        <v>94.49798001483273</v>
      </c>
      <c r="BD109" s="6">
        <f>BB109</f>
        <v>50355.63</v>
      </c>
      <c r="BE109" s="5">
        <v>231912.38</v>
      </c>
      <c r="BF109" s="3">
        <v>221798.77000000002</v>
      </c>
      <c r="BG109" s="15">
        <f t="shared" si="55"/>
        <v>95.6390383299072</v>
      </c>
      <c r="BH109" s="3">
        <v>5305.74</v>
      </c>
      <c r="BI109" s="3">
        <v>5130.07</v>
      </c>
      <c r="BJ109" s="15">
        <f t="shared" si="56"/>
        <v>96.68905751129908</v>
      </c>
      <c r="BK109" s="6">
        <v>319767.72800000006</v>
      </c>
      <c r="BL109" s="5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10">
        <v>0</v>
      </c>
      <c r="BS109" s="5">
        <v>231657.63</v>
      </c>
      <c r="BT109" s="3">
        <v>223881.72999999998</v>
      </c>
      <c r="BU109" s="15">
        <f t="shared" si="57"/>
        <v>96.64336546998257</v>
      </c>
      <c r="BV109" s="6">
        <v>319767.72800000006</v>
      </c>
      <c r="BW109" s="5">
        <v>823403.65</v>
      </c>
      <c r="BX109" s="3">
        <v>737318.26</v>
      </c>
      <c r="BY109" s="15">
        <f t="shared" si="58"/>
        <v>89.5451775080181</v>
      </c>
      <c r="BZ109" s="6">
        <v>824634.853</v>
      </c>
      <c r="CA109" s="5">
        <v>35252.97</v>
      </c>
      <c r="CB109" s="3">
        <v>32042.06</v>
      </c>
      <c r="CC109" s="15">
        <f t="shared" si="59"/>
        <v>90.89180287504854</v>
      </c>
      <c r="CD109" s="6">
        <v>30554.96</v>
      </c>
    </row>
    <row r="110" spans="1:82" ht="15">
      <c r="A110" s="18" t="s">
        <v>163</v>
      </c>
      <c r="B110" s="5">
        <v>80949.14</v>
      </c>
      <c r="C110" s="3">
        <v>77951.15000000001</v>
      </c>
      <c r="D110" s="15">
        <f t="shared" si="32"/>
        <v>96.29645231561447</v>
      </c>
      <c r="E110" s="21">
        <f t="shared" si="33"/>
        <v>77951.15000000001</v>
      </c>
      <c r="F110" s="5">
        <v>378525.35000000003</v>
      </c>
      <c r="G110" s="3">
        <v>377519.83</v>
      </c>
      <c r="H110" s="15">
        <f t="shared" si="34"/>
        <v>99.73435861032821</v>
      </c>
      <c r="I110" s="15">
        <f t="shared" si="35"/>
        <v>377519.83</v>
      </c>
      <c r="J110" s="15">
        <f t="shared" si="36"/>
        <v>32749.79866483323</v>
      </c>
      <c r="K110" s="15">
        <f t="shared" si="37"/>
        <v>31109.912794443273</v>
      </c>
      <c r="L110" s="15">
        <f t="shared" si="38"/>
        <v>122661.3333832593</v>
      </c>
      <c r="M110" s="15">
        <f t="shared" si="39"/>
        <v>118071.78266807701</v>
      </c>
      <c r="N110" s="15">
        <f t="shared" si="40"/>
        <v>5305.669707284395</v>
      </c>
      <c r="O110" s="15">
        <f t="shared" si="41"/>
        <v>48376.633176503776</v>
      </c>
      <c r="P110" s="6">
        <f t="shared" si="42"/>
        <v>19244.69960559903</v>
      </c>
      <c r="Q110" s="5">
        <v>254831.13</v>
      </c>
      <c r="R110" s="3">
        <v>254735.09</v>
      </c>
      <c r="S110" s="6">
        <f t="shared" si="43"/>
        <v>99.96231229677473</v>
      </c>
      <c r="T110" s="5">
        <v>68419.89</v>
      </c>
      <c r="U110" s="3">
        <v>68264.34</v>
      </c>
      <c r="V110" s="15">
        <f t="shared" si="44"/>
        <v>99.7726538291716</v>
      </c>
      <c r="W110" s="6">
        <f t="shared" si="45"/>
        <v>68264.34</v>
      </c>
      <c r="X110" s="5"/>
      <c r="Y110" s="3"/>
      <c r="Z110" s="3"/>
      <c r="AA110" s="10">
        <f t="shared" si="46"/>
        <v>0</v>
      </c>
      <c r="AB110" s="13"/>
      <c r="AC110" s="3"/>
      <c r="AD110" s="15"/>
      <c r="AE110" s="21">
        <f t="shared" si="47"/>
        <v>0</v>
      </c>
      <c r="AF110" s="5"/>
      <c r="AG110" s="3"/>
      <c r="AH110" s="15"/>
      <c r="AI110" s="21">
        <f t="shared" si="49"/>
        <v>0</v>
      </c>
      <c r="AJ110" s="5"/>
      <c r="AK110" s="3"/>
      <c r="AL110" s="3"/>
      <c r="AM110" s="3">
        <f t="shared" si="50"/>
        <v>0</v>
      </c>
      <c r="AN110" s="3"/>
      <c r="AO110" s="3"/>
      <c r="AP110" s="3"/>
      <c r="AQ110" s="3"/>
      <c r="AR110" s="10"/>
      <c r="AS110" s="5">
        <v>28248.670000000002</v>
      </c>
      <c r="AT110" s="3">
        <v>27852.16</v>
      </c>
      <c r="AU110" s="15">
        <f t="shared" si="51"/>
        <v>98.59635869582532</v>
      </c>
      <c r="AV110" s="6">
        <f t="shared" si="52"/>
        <v>27852.16</v>
      </c>
      <c r="AW110" s="5">
        <v>59407.14</v>
      </c>
      <c r="AX110" s="3">
        <v>60687.200000000004</v>
      </c>
      <c r="AY110" s="15">
        <f t="shared" si="53"/>
        <v>102.15472416278584</v>
      </c>
      <c r="AZ110" s="6">
        <f t="shared" si="60"/>
        <v>59407.14</v>
      </c>
      <c r="BA110" s="5">
        <v>28363.89</v>
      </c>
      <c r="BB110" s="3">
        <v>28921.84</v>
      </c>
      <c r="BC110" s="15">
        <f t="shared" si="54"/>
        <v>101.96711381971937</v>
      </c>
      <c r="BD110" s="6">
        <f t="shared" si="61"/>
        <v>28363.89</v>
      </c>
      <c r="BE110" s="5">
        <v>232667.93</v>
      </c>
      <c r="BF110" s="3">
        <v>236964.22</v>
      </c>
      <c r="BG110" s="15">
        <f t="shared" si="55"/>
        <v>101.84653295363913</v>
      </c>
      <c r="BH110" s="3">
        <v>3857.51</v>
      </c>
      <c r="BI110" s="3">
        <v>3812.61</v>
      </c>
      <c r="BJ110" s="15">
        <f t="shared" si="56"/>
        <v>98.83603671798647</v>
      </c>
      <c r="BK110" s="6">
        <v>277464.30319999997</v>
      </c>
      <c r="BL110" s="5">
        <v>637733.5</v>
      </c>
      <c r="BM110" s="3">
        <v>630329.48</v>
      </c>
      <c r="BN110" s="15">
        <f>BM110/BL110*100</f>
        <v>98.8390103389582</v>
      </c>
      <c r="BO110" s="3">
        <v>10158.32</v>
      </c>
      <c r="BP110" s="3">
        <v>8599.19</v>
      </c>
      <c r="BQ110" s="15">
        <f>BP110/BO110*100</f>
        <v>84.65169437466038</v>
      </c>
      <c r="BR110" s="6">
        <v>549705.2775</v>
      </c>
      <c r="BS110" s="5">
        <v>396541.43</v>
      </c>
      <c r="BT110" s="3">
        <v>408009.5900000001</v>
      </c>
      <c r="BU110" s="15">
        <f t="shared" si="57"/>
        <v>102.89204585760436</v>
      </c>
      <c r="BV110" s="6">
        <v>431387.0408399999</v>
      </c>
      <c r="BW110" s="5">
        <v>979820.68</v>
      </c>
      <c r="BX110" s="3">
        <v>932820.98</v>
      </c>
      <c r="BY110" s="15">
        <f t="shared" si="58"/>
        <v>95.20323453471097</v>
      </c>
      <c r="BZ110" s="6">
        <v>1051585.5285</v>
      </c>
      <c r="CA110" s="5">
        <v>35252.97</v>
      </c>
      <c r="CB110" s="3">
        <v>32042.06</v>
      </c>
      <c r="CC110" s="15">
        <f t="shared" si="59"/>
        <v>90.89180287504854</v>
      </c>
      <c r="CD110" s="6">
        <v>773408.6000000001</v>
      </c>
    </row>
    <row r="111" spans="1:82" ht="15">
      <c r="A111" s="18" t="s">
        <v>164</v>
      </c>
      <c r="B111" s="5">
        <v>54740.280000000006</v>
      </c>
      <c r="C111" s="3">
        <v>51680.399999999994</v>
      </c>
      <c r="D111" s="15">
        <f t="shared" si="32"/>
        <v>94.41018569872128</v>
      </c>
      <c r="E111" s="21">
        <f t="shared" si="33"/>
        <v>51680.399999999994</v>
      </c>
      <c r="F111" s="5">
        <v>158092.74</v>
      </c>
      <c r="G111" s="3">
        <v>155975.74000000002</v>
      </c>
      <c r="H111" s="15">
        <f t="shared" si="34"/>
        <v>98.66091257574512</v>
      </c>
      <c r="I111" s="15">
        <f t="shared" si="35"/>
        <v>155975.74000000002</v>
      </c>
      <c r="J111" s="15">
        <f t="shared" si="36"/>
        <v>13530.876196883157</v>
      </c>
      <c r="K111" s="15">
        <f t="shared" si="37"/>
        <v>12853.342483886892</v>
      </c>
      <c r="L111" s="15">
        <f t="shared" si="38"/>
        <v>50678.64181820747</v>
      </c>
      <c r="M111" s="15">
        <f t="shared" si="39"/>
        <v>48782.427335730914</v>
      </c>
      <c r="N111" s="15">
        <f t="shared" si="40"/>
        <v>2192.0855357168048</v>
      </c>
      <c r="O111" s="15">
        <f t="shared" si="41"/>
        <v>19987.24453338975</v>
      </c>
      <c r="P111" s="6">
        <f t="shared" si="42"/>
        <v>7951.122096185034</v>
      </c>
      <c r="Q111" s="5">
        <v>172265.88</v>
      </c>
      <c r="R111" s="3">
        <v>166694.11000000002</v>
      </c>
      <c r="S111" s="6">
        <f t="shared" si="43"/>
        <v>96.76559861999371</v>
      </c>
      <c r="T111" s="5">
        <v>46221.53999999999</v>
      </c>
      <c r="U111" s="3">
        <v>44755.76</v>
      </c>
      <c r="V111" s="15">
        <f t="shared" si="44"/>
        <v>96.82879454038097</v>
      </c>
      <c r="W111" s="6">
        <f t="shared" si="45"/>
        <v>44755.76</v>
      </c>
      <c r="X111" s="5">
        <v>0</v>
      </c>
      <c r="Y111" s="3">
        <v>0</v>
      </c>
      <c r="Z111" s="3">
        <v>0</v>
      </c>
      <c r="AA111" s="10">
        <f t="shared" si="46"/>
        <v>0</v>
      </c>
      <c r="AB111" s="13">
        <v>2017.92</v>
      </c>
      <c r="AC111" s="3">
        <v>1932.4900000000002</v>
      </c>
      <c r="AD111" s="15">
        <f>AC111/AB111*100</f>
        <v>95.76643276244847</v>
      </c>
      <c r="AE111" s="21">
        <f t="shared" si="47"/>
        <v>1932.4900000000002</v>
      </c>
      <c r="AF111" s="5">
        <v>19088.34</v>
      </c>
      <c r="AG111" s="3">
        <v>18427.46</v>
      </c>
      <c r="AH111" s="15">
        <f t="shared" si="48"/>
        <v>96.53778170338542</v>
      </c>
      <c r="AI111" s="21">
        <f t="shared" si="49"/>
        <v>19088.34</v>
      </c>
      <c r="AJ111" s="5">
        <v>0</v>
      </c>
      <c r="AK111" s="3">
        <v>0</v>
      </c>
      <c r="AL111" s="3">
        <v>0</v>
      </c>
      <c r="AM111" s="3">
        <f t="shared" si="50"/>
        <v>0</v>
      </c>
      <c r="AN111" s="3"/>
      <c r="AO111" s="3"/>
      <c r="AP111" s="3"/>
      <c r="AQ111" s="3"/>
      <c r="AR111" s="10"/>
      <c r="AS111" s="5">
        <v>19088.22</v>
      </c>
      <c r="AT111" s="3">
        <v>19224.280000000002</v>
      </c>
      <c r="AU111" s="15">
        <f t="shared" si="51"/>
        <v>100.71279564045258</v>
      </c>
      <c r="AV111" s="6">
        <f t="shared" si="52"/>
        <v>19224.280000000002</v>
      </c>
      <c r="AW111" s="5">
        <v>106340.76000000001</v>
      </c>
      <c r="AX111" s="3">
        <v>101235.90000000001</v>
      </c>
      <c r="AY111" s="15">
        <f t="shared" si="53"/>
        <v>95.19952650328999</v>
      </c>
      <c r="AZ111" s="6">
        <f>AX111</f>
        <v>101235.90000000001</v>
      </c>
      <c r="BA111" s="5">
        <v>50757.00000000001</v>
      </c>
      <c r="BB111" s="3">
        <v>48222.130000000005</v>
      </c>
      <c r="BC111" s="15">
        <f t="shared" si="54"/>
        <v>95.00587111137379</v>
      </c>
      <c r="BD111" s="6">
        <f>BB111</f>
        <v>48222.130000000005</v>
      </c>
      <c r="BE111" s="5">
        <v>156463.55</v>
      </c>
      <c r="BF111" s="3">
        <v>148374.32</v>
      </c>
      <c r="BG111" s="15">
        <f t="shared" si="55"/>
        <v>94.82995879871063</v>
      </c>
      <c r="BH111" s="3">
        <v>4737.99</v>
      </c>
      <c r="BI111" s="3">
        <v>4514.83</v>
      </c>
      <c r="BJ111" s="15">
        <f t="shared" si="56"/>
        <v>95.2899858378764</v>
      </c>
      <c r="BK111" s="6">
        <v>165582.12676319998</v>
      </c>
      <c r="BL111" s="5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10">
        <v>0</v>
      </c>
      <c r="BS111" s="5">
        <v>156463.55</v>
      </c>
      <c r="BT111" s="3">
        <v>148535.17</v>
      </c>
      <c r="BU111" s="15">
        <f t="shared" si="57"/>
        <v>94.93276229511604</v>
      </c>
      <c r="BV111" s="6">
        <v>163466.2616832</v>
      </c>
      <c r="BW111" s="5">
        <v>708158.36</v>
      </c>
      <c r="BX111" s="3">
        <v>677579.13</v>
      </c>
      <c r="BY111" s="15">
        <f t="shared" si="58"/>
        <v>95.68186556464575</v>
      </c>
      <c r="BZ111" s="6">
        <v>710019.9820000001</v>
      </c>
      <c r="CA111" s="5">
        <v>22901.440000000002</v>
      </c>
      <c r="CB111" s="3">
        <v>23048.71</v>
      </c>
      <c r="CC111" s="15">
        <f t="shared" si="59"/>
        <v>100.64305999972052</v>
      </c>
      <c r="CD111" s="6">
        <v>24826.04</v>
      </c>
    </row>
    <row r="112" spans="1:82" ht="15">
      <c r="A112" s="18" t="s">
        <v>165</v>
      </c>
      <c r="B112" s="5">
        <v>44802.72</v>
      </c>
      <c r="C112" s="3">
        <v>45419.880000000005</v>
      </c>
      <c r="D112" s="15">
        <f t="shared" si="32"/>
        <v>101.37750565144259</v>
      </c>
      <c r="E112" s="21">
        <f>B112</f>
        <v>44802.72</v>
      </c>
      <c r="F112" s="5">
        <v>122273.6</v>
      </c>
      <c r="G112" s="3">
        <v>127361.65000000001</v>
      </c>
      <c r="H112" s="15">
        <f t="shared" si="34"/>
        <v>104.16120078250744</v>
      </c>
      <c r="I112" s="15">
        <f>F112</f>
        <v>122273.6</v>
      </c>
      <c r="J112" s="15">
        <f t="shared" si="36"/>
        <v>10607.219710880756</v>
      </c>
      <c r="K112" s="15">
        <f t="shared" si="37"/>
        <v>10076.082713489883</v>
      </c>
      <c r="L112" s="15">
        <f t="shared" si="38"/>
        <v>39728.35761652916</v>
      </c>
      <c r="M112" s="15">
        <f t="shared" si="39"/>
        <v>38241.86381214301</v>
      </c>
      <c r="N112" s="15">
        <f t="shared" si="40"/>
        <v>1718.435123051971</v>
      </c>
      <c r="O112" s="15">
        <f t="shared" si="41"/>
        <v>15668.541423030816</v>
      </c>
      <c r="P112" s="6">
        <f t="shared" si="42"/>
        <v>6233.0996008744005</v>
      </c>
      <c r="Q112" s="5">
        <v>140992.68</v>
      </c>
      <c r="R112" s="3">
        <v>146370.25</v>
      </c>
      <c r="S112" s="6">
        <f t="shared" si="43"/>
        <v>103.81407744004866</v>
      </c>
      <c r="T112" s="5">
        <v>37830.54</v>
      </c>
      <c r="U112" s="3">
        <v>39274.53</v>
      </c>
      <c r="V112" s="15">
        <f t="shared" si="44"/>
        <v>103.81699547508441</v>
      </c>
      <c r="W112" s="6">
        <f>T112</f>
        <v>37830.54</v>
      </c>
      <c r="X112" s="5">
        <v>0</v>
      </c>
      <c r="Y112" s="3">
        <v>0</v>
      </c>
      <c r="Z112" s="3">
        <v>0</v>
      </c>
      <c r="AA112" s="10">
        <f t="shared" si="46"/>
        <v>0</v>
      </c>
      <c r="AB112" s="13">
        <v>2837.76</v>
      </c>
      <c r="AC112" s="3">
        <v>3431.76</v>
      </c>
      <c r="AD112" s="15">
        <f>AC112/AB112*100</f>
        <v>120.93200270635995</v>
      </c>
      <c r="AE112" s="21">
        <f t="shared" si="47"/>
        <v>3431.76</v>
      </c>
      <c r="AF112" s="5">
        <v>15623.16</v>
      </c>
      <c r="AG112" s="3">
        <v>16211.64</v>
      </c>
      <c r="AH112" s="15">
        <f t="shared" si="48"/>
        <v>103.76671556842534</v>
      </c>
      <c r="AI112" s="21">
        <f t="shared" si="49"/>
        <v>15623.16</v>
      </c>
      <c r="AJ112" s="5">
        <v>0</v>
      </c>
      <c r="AK112" s="3">
        <v>0</v>
      </c>
      <c r="AL112" s="3">
        <v>0</v>
      </c>
      <c r="AM112" s="3">
        <f t="shared" si="50"/>
        <v>0</v>
      </c>
      <c r="AN112" s="3"/>
      <c r="AO112" s="3"/>
      <c r="AP112" s="3"/>
      <c r="AQ112" s="3"/>
      <c r="AR112" s="10"/>
      <c r="AS112" s="5">
        <v>15622.86</v>
      </c>
      <c r="AT112" s="3">
        <v>16496.93</v>
      </c>
      <c r="AU112" s="15">
        <f t="shared" si="51"/>
        <v>105.59481426576183</v>
      </c>
      <c r="AV112" s="6">
        <f t="shared" si="52"/>
        <v>16496.93</v>
      </c>
      <c r="AW112" s="5">
        <v>91849.96</v>
      </c>
      <c r="AX112" s="3">
        <v>95673.08</v>
      </c>
      <c r="AY112" s="15">
        <f t="shared" si="53"/>
        <v>104.16235347299008</v>
      </c>
      <c r="AZ112" s="6">
        <f t="shared" si="60"/>
        <v>91849.96</v>
      </c>
      <c r="BA112" s="5">
        <v>43847.08</v>
      </c>
      <c r="BB112" s="3">
        <v>45400.35</v>
      </c>
      <c r="BC112" s="15">
        <f t="shared" si="54"/>
        <v>103.54247078710827</v>
      </c>
      <c r="BD112" s="6">
        <f t="shared" si="61"/>
        <v>43847.08</v>
      </c>
      <c r="BE112" s="5">
        <v>135935.59000000003</v>
      </c>
      <c r="BF112" s="3">
        <v>146705.77000000002</v>
      </c>
      <c r="BG112" s="15">
        <f t="shared" si="55"/>
        <v>107.92300235721932</v>
      </c>
      <c r="BH112" s="3">
        <v>3264.03</v>
      </c>
      <c r="BI112" s="3">
        <v>3268.8</v>
      </c>
      <c r="BJ112" s="15">
        <f t="shared" si="56"/>
        <v>100.14613836269888</v>
      </c>
      <c r="BK112" s="6">
        <v>163624.401696</v>
      </c>
      <c r="BL112" s="5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10">
        <v>0</v>
      </c>
      <c r="BS112" s="5">
        <v>135938.34000000003</v>
      </c>
      <c r="BT112" s="3">
        <v>147844.21</v>
      </c>
      <c r="BU112" s="15">
        <f t="shared" si="57"/>
        <v>108.7582870292516</v>
      </c>
      <c r="BV112" s="6">
        <v>163442.754384</v>
      </c>
      <c r="BW112" s="5">
        <v>597950.02</v>
      </c>
      <c r="BX112" s="3">
        <v>588456.28</v>
      </c>
      <c r="BY112" s="15">
        <f t="shared" si="58"/>
        <v>98.4122853612414</v>
      </c>
      <c r="BZ112" s="6">
        <v>564396.2325</v>
      </c>
      <c r="CA112" s="5">
        <v>19964.46</v>
      </c>
      <c r="CB112" s="3">
        <v>20990.93</v>
      </c>
      <c r="CC112" s="15">
        <f t="shared" si="59"/>
        <v>105.14148642137077</v>
      </c>
      <c r="CD112" s="6">
        <v>18722.59</v>
      </c>
    </row>
    <row r="113" spans="1:82" ht="15">
      <c r="A113" s="18" t="s">
        <v>166</v>
      </c>
      <c r="B113" s="5">
        <v>66172.38</v>
      </c>
      <c r="C113" s="3">
        <v>65294.96</v>
      </c>
      <c r="D113" s="15">
        <f t="shared" si="32"/>
        <v>98.67403892681507</v>
      </c>
      <c r="E113" s="21">
        <f t="shared" si="33"/>
        <v>65294.96</v>
      </c>
      <c r="F113" s="5">
        <v>201148.66999999998</v>
      </c>
      <c r="G113" s="3">
        <v>203072.81</v>
      </c>
      <c r="H113" s="15">
        <f t="shared" si="34"/>
        <v>100.95657604894927</v>
      </c>
      <c r="I113" s="15">
        <f>F113</f>
        <v>201148.66999999998</v>
      </c>
      <c r="J113" s="15">
        <f t="shared" si="36"/>
        <v>17449.62229983781</v>
      </c>
      <c r="K113" s="15">
        <f t="shared" si="37"/>
        <v>16575.864590790494</v>
      </c>
      <c r="L113" s="15">
        <f t="shared" si="38"/>
        <v>65355.94188646781</v>
      </c>
      <c r="M113" s="15">
        <f t="shared" si="39"/>
        <v>62910.5550514068</v>
      </c>
      <c r="N113" s="15">
        <f t="shared" si="40"/>
        <v>2826.9466138495172</v>
      </c>
      <c r="O113" s="15">
        <f t="shared" si="41"/>
        <v>25775.852416895847</v>
      </c>
      <c r="P113" s="6">
        <f t="shared" si="42"/>
        <v>10253.887140751693</v>
      </c>
      <c r="Q113" s="5">
        <v>208242.3</v>
      </c>
      <c r="R113" s="3">
        <v>209797.41</v>
      </c>
      <c r="S113" s="6">
        <f t="shared" si="43"/>
        <v>100.74677911260106</v>
      </c>
      <c r="T113" s="5">
        <v>55874.52</v>
      </c>
      <c r="U113" s="3">
        <v>56478.770000000004</v>
      </c>
      <c r="V113" s="15">
        <f t="shared" si="44"/>
        <v>101.08144105756973</v>
      </c>
      <c r="W113" s="6">
        <f>T113</f>
        <v>55874.52</v>
      </c>
      <c r="X113" s="5">
        <v>0</v>
      </c>
      <c r="Y113" s="3">
        <v>0</v>
      </c>
      <c r="Z113" s="3">
        <v>0</v>
      </c>
      <c r="AA113" s="10">
        <f t="shared" si="46"/>
        <v>0</v>
      </c>
      <c r="AB113" s="13">
        <v>50.35</v>
      </c>
      <c r="AC113" s="3">
        <v>125.41</v>
      </c>
      <c r="AD113" s="15">
        <f>AC113/AB113*100</f>
        <v>249.07646474677256</v>
      </c>
      <c r="AE113" s="21">
        <f t="shared" si="47"/>
        <v>125.41</v>
      </c>
      <c r="AF113" s="5">
        <v>23075.04</v>
      </c>
      <c r="AG113" s="3">
        <v>23236.49</v>
      </c>
      <c r="AH113" s="15">
        <f t="shared" si="48"/>
        <v>100.6996737600455</v>
      </c>
      <c r="AI113" s="21">
        <f t="shared" si="49"/>
        <v>23075.04</v>
      </c>
      <c r="AJ113" s="5">
        <v>0</v>
      </c>
      <c r="AK113" s="3">
        <v>0</v>
      </c>
      <c r="AL113" s="3">
        <v>0</v>
      </c>
      <c r="AM113" s="3">
        <f t="shared" si="50"/>
        <v>0</v>
      </c>
      <c r="AN113" s="3"/>
      <c r="AO113" s="3"/>
      <c r="AP113" s="3"/>
      <c r="AQ113" s="3"/>
      <c r="AR113" s="10"/>
      <c r="AS113" s="5">
        <v>23074.5</v>
      </c>
      <c r="AT113" s="3">
        <v>23392.46</v>
      </c>
      <c r="AU113" s="15">
        <f t="shared" si="51"/>
        <v>101.37797135365881</v>
      </c>
      <c r="AV113" s="6">
        <f t="shared" si="52"/>
        <v>23392.46</v>
      </c>
      <c r="AW113" s="5">
        <v>121747.56999999999</v>
      </c>
      <c r="AX113" s="3">
        <v>123511.89000000001</v>
      </c>
      <c r="AY113" s="15">
        <f t="shared" si="53"/>
        <v>101.44916239395991</v>
      </c>
      <c r="AZ113" s="6">
        <f t="shared" si="60"/>
        <v>121747.56999999999</v>
      </c>
      <c r="BA113" s="5">
        <v>58119.65</v>
      </c>
      <c r="BB113" s="3">
        <v>58669.99</v>
      </c>
      <c r="BC113" s="15">
        <f t="shared" si="54"/>
        <v>100.94690866170046</v>
      </c>
      <c r="BD113" s="6">
        <f t="shared" si="61"/>
        <v>58119.65</v>
      </c>
      <c r="BE113" s="5">
        <v>188091.7</v>
      </c>
      <c r="BF113" s="3">
        <v>179392.83000000002</v>
      </c>
      <c r="BG113" s="15">
        <f t="shared" si="55"/>
        <v>95.37519731067347</v>
      </c>
      <c r="BH113" s="3">
        <v>4474.5</v>
      </c>
      <c r="BI113" s="3">
        <v>3957.98</v>
      </c>
      <c r="BJ113" s="15">
        <f t="shared" si="56"/>
        <v>88.45636383953514</v>
      </c>
      <c r="BK113" s="6">
        <v>180687.5</v>
      </c>
      <c r="BL113" s="5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10">
        <v>0</v>
      </c>
      <c r="BS113" s="5">
        <v>191087.16</v>
      </c>
      <c r="BT113" s="3">
        <v>186000.24</v>
      </c>
      <c r="BU113" s="15">
        <f t="shared" si="57"/>
        <v>97.3379059063937</v>
      </c>
      <c r="BV113" s="6">
        <v>180687.5</v>
      </c>
      <c r="BW113" s="5">
        <v>867679.5800000001</v>
      </c>
      <c r="BX113" s="3">
        <v>836729.18</v>
      </c>
      <c r="BY113" s="15">
        <f t="shared" si="58"/>
        <v>96.43296895381587</v>
      </c>
      <c r="BZ113" s="6">
        <v>889766.3065000001</v>
      </c>
      <c r="CA113" s="5">
        <v>25147.86</v>
      </c>
      <c r="CB113" s="3">
        <v>25654.84</v>
      </c>
      <c r="CC113" s="15">
        <f t="shared" si="59"/>
        <v>102.01599658976947</v>
      </c>
      <c r="CD113" s="6">
        <v>26309.92</v>
      </c>
    </row>
    <row r="114" spans="1:82" ht="15">
      <c r="A114" s="18" t="s">
        <v>170</v>
      </c>
      <c r="B114" s="5">
        <v>58117.26</v>
      </c>
      <c r="C114" s="3">
        <v>56327.66</v>
      </c>
      <c r="D114" s="15">
        <f t="shared" si="32"/>
        <v>96.92070823710547</v>
      </c>
      <c r="E114" s="21">
        <f t="shared" si="33"/>
        <v>56327.66</v>
      </c>
      <c r="F114" s="5">
        <v>176874.18000000002</v>
      </c>
      <c r="G114" s="3">
        <v>178327.35</v>
      </c>
      <c r="H114" s="15">
        <f t="shared" si="34"/>
        <v>100.82158402091248</v>
      </c>
      <c r="I114" s="15">
        <f>F114</f>
        <v>176874.18000000002</v>
      </c>
      <c r="J114" s="15">
        <f t="shared" si="36"/>
        <v>15343.81328792046</v>
      </c>
      <c r="K114" s="15">
        <f t="shared" si="37"/>
        <v>14575.50008800508</v>
      </c>
      <c r="L114" s="15">
        <f t="shared" si="38"/>
        <v>57468.82954431987</v>
      </c>
      <c r="M114" s="15">
        <f t="shared" si="39"/>
        <v>55318.55039390735</v>
      </c>
      <c r="N114" s="15">
        <f t="shared" si="40"/>
        <v>2485.792544531416</v>
      </c>
      <c r="O114" s="15">
        <f t="shared" si="41"/>
        <v>22665.239397503705</v>
      </c>
      <c r="P114" s="6">
        <f t="shared" si="42"/>
        <v>9016.454743812115</v>
      </c>
      <c r="Q114" s="5">
        <v>182892.12</v>
      </c>
      <c r="R114" s="3">
        <v>180986.24</v>
      </c>
      <c r="S114" s="6">
        <f t="shared" si="43"/>
        <v>98.95792120513448</v>
      </c>
      <c r="T114" s="5">
        <v>49073.159999999996</v>
      </c>
      <c r="U114" s="3">
        <v>48547.299999999996</v>
      </c>
      <c r="V114" s="15">
        <f t="shared" si="44"/>
        <v>98.92841626665167</v>
      </c>
      <c r="W114" s="6">
        <f t="shared" si="45"/>
        <v>48547.299999999996</v>
      </c>
      <c r="X114" s="5">
        <v>0</v>
      </c>
      <c r="Y114" s="3">
        <v>0</v>
      </c>
      <c r="Z114" s="3">
        <v>0</v>
      </c>
      <c r="AA114" s="10">
        <f t="shared" si="46"/>
        <v>0</v>
      </c>
      <c r="AB114" s="13">
        <v>0</v>
      </c>
      <c r="AC114" s="3">
        <v>433.55</v>
      </c>
      <c r="AD114" s="3">
        <v>0</v>
      </c>
      <c r="AE114" s="21">
        <f t="shared" si="47"/>
        <v>433.55</v>
      </c>
      <c r="AF114" s="5">
        <v>20266.74</v>
      </c>
      <c r="AG114" s="3">
        <v>19967.09</v>
      </c>
      <c r="AH114" s="15">
        <f t="shared" si="48"/>
        <v>98.52146916573656</v>
      </c>
      <c r="AI114" s="21">
        <f t="shared" si="49"/>
        <v>20266.74</v>
      </c>
      <c r="AJ114" s="5">
        <v>0</v>
      </c>
      <c r="AK114" s="3">
        <v>0</v>
      </c>
      <c r="AL114" s="3">
        <v>0</v>
      </c>
      <c r="AM114" s="3">
        <f t="shared" si="50"/>
        <v>0</v>
      </c>
      <c r="AN114" s="3"/>
      <c r="AO114" s="3"/>
      <c r="AP114" s="3"/>
      <c r="AQ114" s="3"/>
      <c r="AR114" s="10"/>
      <c r="AS114" s="5">
        <v>20266.08</v>
      </c>
      <c r="AT114" s="3">
        <v>20019.82</v>
      </c>
      <c r="AU114" s="15">
        <f t="shared" si="51"/>
        <v>98.78486614086196</v>
      </c>
      <c r="AV114" s="6">
        <f t="shared" si="52"/>
        <v>20019.82</v>
      </c>
      <c r="AW114" s="5">
        <v>106789.5</v>
      </c>
      <c r="AX114" s="3">
        <v>103425.11</v>
      </c>
      <c r="AY114" s="15">
        <f t="shared" si="53"/>
        <v>96.84951235842475</v>
      </c>
      <c r="AZ114" s="6">
        <f>AX114</f>
        <v>103425.11</v>
      </c>
      <c r="BA114" s="5">
        <v>50971.26</v>
      </c>
      <c r="BB114" s="3">
        <v>49346.14</v>
      </c>
      <c r="BC114" s="15">
        <f t="shared" si="54"/>
        <v>96.81169349158722</v>
      </c>
      <c r="BD114" s="6">
        <f>BB114</f>
        <v>49346.14</v>
      </c>
      <c r="BE114" s="5">
        <v>197023.01</v>
      </c>
      <c r="BF114" s="3">
        <v>191922.05000000002</v>
      </c>
      <c r="BG114" s="15">
        <f t="shared" si="55"/>
        <v>97.41098260553424</v>
      </c>
      <c r="BH114" s="3">
        <v>2974.85</v>
      </c>
      <c r="BI114" s="3">
        <v>3064.96</v>
      </c>
      <c r="BJ114" s="15">
        <f t="shared" si="56"/>
        <v>103.02906028875405</v>
      </c>
      <c r="BK114" s="6">
        <v>214704.1022672</v>
      </c>
      <c r="BL114" s="5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10">
        <v>0</v>
      </c>
      <c r="BS114" s="5">
        <v>197023.01</v>
      </c>
      <c r="BT114" s="3">
        <v>192648.46000000002</v>
      </c>
      <c r="BU114" s="15">
        <f t="shared" si="57"/>
        <v>97.77967558205512</v>
      </c>
      <c r="BV114" s="6">
        <v>213149.6693872</v>
      </c>
      <c r="BW114" s="5">
        <v>957966.6100000001</v>
      </c>
      <c r="BX114" s="3">
        <v>905720.77</v>
      </c>
      <c r="BY114" s="15">
        <f t="shared" si="58"/>
        <v>94.54617316985609</v>
      </c>
      <c r="BZ114" s="6">
        <v>914438.051</v>
      </c>
      <c r="CA114" s="5">
        <v>13220.970000000001</v>
      </c>
      <c r="CB114" s="3">
        <v>13041.740000000002</v>
      </c>
      <c r="CC114" s="15">
        <f t="shared" si="59"/>
        <v>98.6443506036244</v>
      </c>
      <c r="CD114" s="6">
        <v>17044.989999999998</v>
      </c>
    </row>
    <row r="115" spans="1:82" ht="15">
      <c r="A115" s="18" t="s">
        <v>171</v>
      </c>
      <c r="B115" s="5">
        <v>67544.34</v>
      </c>
      <c r="C115" s="3">
        <v>65443.2</v>
      </c>
      <c r="D115" s="15">
        <f t="shared" si="32"/>
        <v>96.8892434214325</v>
      </c>
      <c r="E115" s="21">
        <f t="shared" si="33"/>
        <v>65443.2</v>
      </c>
      <c r="F115" s="5">
        <v>210101.34</v>
      </c>
      <c r="G115" s="3">
        <v>208456.72</v>
      </c>
      <c r="H115" s="15">
        <f t="shared" si="34"/>
        <v>99.2172253637221</v>
      </c>
      <c r="I115" s="15">
        <f t="shared" si="35"/>
        <v>208456.72</v>
      </c>
      <c r="J115" s="15">
        <f t="shared" si="36"/>
        <v>18083.59473549115</v>
      </c>
      <c r="K115" s="15">
        <f t="shared" si="37"/>
        <v>17178.092023975743</v>
      </c>
      <c r="L115" s="15">
        <f t="shared" si="38"/>
        <v>67730.4268438051</v>
      </c>
      <c r="M115" s="15">
        <f t="shared" si="39"/>
        <v>65196.19522910938</v>
      </c>
      <c r="N115" s="15">
        <f t="shared" si="40"/>
        <v>2929.6540650165716</v>
      </c>
      <c r="O115" s="15">
        <f t="shared" si="41"/>
        <v>26712.329989704536</v>
      </c>
      <c r="P115" s="6">
        <f t="shared" si="42"/>
        <v>10626.427112897538</v>
      </c>
      <c r="Q115" s="5">
        <v>212559.6</v>
      </c>
      <c r="R115" s="3">
        <v>210341.96000000002</v>
      </c>
      <c r="S115" s="6">
        <f t="shared" si="43"/>
        <v>98.95669732159827</v>
      </c>
      <c r="T115" s="5">
        <v>57033.48</v>
      </c>
      <c r="U115" s="3">
        <v>56498.12</v>
      </c>
      <c r="V115" s="15">
        <f t="shared" si="44"/>
        <v>99.06132327888811</v>
      </c>
      <c r="W115" s="6">
        <f t="shared" si="45"/>
        <v>56498.12</v>
      </c>
      <c r="X115" s="5">
        <v>0</v>
      </c>
      <c r="Y115" s="3">
        <v>0</v>
      </c>
      <c r="Z115" s="3">
        <v>0</v>
      </c>
      <c r="AA115" s="10">
        <f t="shared" si="46"/>
        <v>0</v>
      </c>
      <c r="AB115" s="13">
        <v>0</v>
      </c>
      <c r="AC115" s="3">
        <v>45.72</v>
      </c>
      <c r="AD115" s="3">
        <v>0</v>
      </c>
      <c r="AE115" s="21">
        <f t="shared" si="47"/>
        <v>45.72</v>
      </c>
      <c r="AF115" s="5">
        <v>23554.379999999997</v>
      </c>
      <c r="AG115" s="3">
        <v>23297.56</v>
      </c>
      <c r="AH115" s="15">
        <f t="shared" si="48"/>
        <v>98.90967200155558</v>
      </c>
      <c r="AI115" s="21">
        <f t="shared" si="49"/>
        <v>23554.379999999997</v>
      </c>
      <c r="AJ115" s="5">
        <v>0</v>
      </c>
      <c r="AK115" s="3">
        <v>0</v>
      </c>
      <c r="AL115" s="3">
        <v>0</v>
      </c>
      <c r="AM115" s="3">
        <f t="shared" si="50"/>
        <v>0</v>
      </c>
      <c r="AN115" s="3"/>
      <c r="AO115" s="3"/>
      <c r="AP115" s="3"/>
      <c r="AQ115" s="3"/>
      <c r="AR115" s="10"/>
      <c r="AS115" s="5">
        <v>23553.06</v>
      </c>
      <c r="AT115" s="3">
        <v>23557.230000000003</v>
      </c>
      <c r="AU115" s="15">
        <f t="shared" si="51"/>
        <v>100.01770470588536</v>
      </c>
      <c r="AV115" s="6">
        <f t="shared" si="52"/>
        <v>23557.230000000003</v>
      </c>
      <c r="AW115" s="5">
        <v>121041.78</v>
      </c>
      <c r="AX115" s="3">
        <v>120036.90000000001</v>
      </c>
      <c r="AY115" s="15">
        <f t="shared" si="53"/>
        <v>99.16980731777079</v>
      </c>
      <c r="AZ115" s="6">
        <f>AX115</f>
        <v>120036.90000000001</v>
      </c>
      <c r="BA115" s="5">
        <v>57773.4</v>
      </c>
      <c r="BB115" s="3">
        <v>57201.32000000001</v>
      </c>
      <c r="BC115" s="15">
        <f t="shared" si="54"/>
        <v>99.00978651074716</v>
      </c>
      <c r="BD115" s="6">
        <f>BB115</f>
        <v>57201.32000000001</v>
      </c>
      <c r="BE115" s="5">
        <v>249161.88</v>
      </c>
      <c r="BF115" s="3">
        <v>245429.77000000002</v>
      </c>
      <c r="BG115" s="15">
        <f t="shared" si="55"/>
        <v>98.50213443565285</v>
      </c>
      <c r="BH115" s="3">
        <v>3363.88</v>
      </c>
      <c r="BI115" s="3">
        <v>3460.05</v>
      </c>
      <c r="BJ115" s="15">
        <f t="shared" si="56"/>
        <v>102.85890103095237</v>
      </c>
      <c r="BK115" s="6">
        <v>263949.144172</v>
      </c>
      <c r="BL115" s="5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10">
        <v>0</v>
      </c>
      <c r="BS115" s="5">
        <v>249167.54</v>
      </c>
      <c r="BT115" s="3">
        <v>246181.06</v>
      </c>
      <c r="BU115" s="15">
        <f t="shared" si="57"/>
        <v>98.80141691008387</v>
      </c>
      <c r="BV115" s="6">
        <v>262621.943892</v>
      </c>
      <c r="BW115" s="5">
        <v>997304.8700000001</v>
      </c>
      <c r="BX115" s="3">
        <v>949998.76</v>
      </c>
      <c r="BY115" s="15">
        <f t="shared" si="58"/>
        <v>95.25660493365483</v>
      </c>
      <c r="BZ115" s="6">
        <v>961847.0795</v>
      </c>
      <c r="CA115" s="5">
        <v>20165.620000000003</v>
      </c>
      <c r="CB115" s="3">
        <v>20329.25</v>
      </c>
      <c r="CC115" s="15">
        <f t="shared" si="59"/>
        <v>100.81143054366788</v>
      </c>
      <c r="CD115" s="6">
        <v>20296.440000000002</v>
      </c>
    </row>
    <row r="116" spans="1:82" ht="15">
      <c r="A116" s="18" t="s">
        <v>172</v>
      </c>
      <c r="B116" s="5">
        <v>31700.160000000003</v>
      </c>
      <c r="C116" s="3">
        <v>31252.420000000002</v>
      </c>
      <c r="D116" s="15">
        <f t="shared" si="32"/>
        <v>98.58757810686129</v>
      </c>
      <c r="E116" s="21">
        <f t="shared" si="33"/>
        <v>31252.420000000002</v>
      </c>
      <c r="F116" s="5">
        <v>90221.40000000001</v>
      </c>
      <c r="G116" s="3">
        <v>89708.71000000002</v>
      </c>
      <c r="H116" s="15">
        <f t="shared" si="34"/>
        <v>99.43174235824318</v>
      </c>
      <c r="I116" s="15">
        <f t="shared" si="35"/>
        <v>89708.71000000002</v>
      </c>
      <c r="J116" s="15">
        <f t="shared" si="36"/>
        <v>7782.21952203653</v>
      </c>
      <c r="K116" s="15">
        <f t="shared" si="37"/>
        <v>7392.539207813274</v>
      </c>
      <c r="L116" s="15">
        <f t="shared" si="38"/>
        <v>29147.58142556943</v>
      </c>
      <c r="M116" s="15">
        <f t="shared" si="39"/>
        <v>28056.982624074473</v>
      </c>
      <c r="N116" s="15">
        <f t="shared" si="40"/>
        <v>1260.767640011283</v>
      </c>
      <c r="O116" s="15">
        <f t="shared" si="41"/>
        <v>11495.569269586067</v>
      </c>
      <c r="P116" s="6">
        <f t="shared" si="42"/>
        <v>4573.050310908973</v>
      </c>
      <c r="Q116" s="5">
        <v>99641.58000000002</v>
      </c>
      <c r="R116" s="3">
        <v>98991.03</v>
      </c>
      <c r="S116" s="6">
        <f t="shared" si="43"/>
        <v>99.34710991134422</v>
      </c>
      <c r="T116" s="5">
        <v>26731.48</v>
      </c>
      <c r="U116" s="3">
        <v>26573.14</v>
      </c>
      <c r="V116" s="15">
        <f t="shared" si="44"/>
        <v>99.40766467101709</v>
      </c>
      <c r="W116" s="6">
        <f t="shared" si="45"/>
        <v>26573.14</v>
      </c>
      <c r="X116" s="5">
        <v>0</v>
      </c>
      <c r="Y116" s="3">
        <v>0</v>
      </c>
      <c r="Z116" s="3">
        <v>0</v>
      </c>
      <c r="AA116" s="10">
        <f t="shared" si="46"/>
        <v>0</v>
      </c>
      <c r="AB116" s="13">
        <v>29.3</v>
      </c>
      <c r="AC116" s="3">
        <v>38.69</v>
      </c>
      <c r="AD116" s="15">
        <f>AC116/AB116*100</f>
        <v>132.04778156996585</v>
      </c>
      <c r="AE116" s="21">
        <f t="shared" si="47"/>
        <v>38.69</v>
      </c>
      <c r="AF116" s="5">
        <v>11041.68</v>
      </c>
      <c r="AG116" s="3">
        <v>10968.07</v>
      </c>
      <c r="AH116" s="15">
        <f t="shared" si="48"/>
        <v>99.33334420124473</v>
      </c>
      <c r="AI116" s="21">
        <f t="shared" si="49"/>
        <v>11041.68</v>
      </c>
      <c r="AJ116" s="5">
        <v>0</v>
      </c>
      <c r="AK116" s="3">
        <v>0</v>
      </c>
      <c r="AL116" s="3">
        <v>0</v>
      </c>
      <c r="AM116" s="3">
        <f t="shared" si="50"/>
        <v>0</v>
      </c>
      <c r="AN116" s="3"/>
      <c r="AO116" s="3"/>
      <c r="AP116" s="3"/>
      <c r="AQ116" s="3"/>
      <c r="AR116" s="10"/>
      <c r="AS116" s="5">
        <v>11038.9</v>
      </c>
      <c r="AT116" s="3">
        <v>11000.01</v>
      </c>
      <c r="AU116" s="15">
        <f t="shared" si="51"/>
        <v>99.64770040493165</v>
      </c>
      <c r="AV116" s="6">
        <f t="shared" si="52"/>
        <v>11000.01</v>
      </c>
      <c r="AW116" s="5">
        <v>62319.9</v>
      </c>
      <c r="AX116" s="3">
        <v>61985.700000000004</v>
      </c>
      <c r="AY116" s="15">
        <f t="shared" si="53"/>
        <v>99.4637346979055</v>
      </c>
      <c r="AZ116" s="6">
        <f>AX116</f>
        <v>61985.700000000004</v>
      </c>
      <c r="BA116" s="5">
        <v>29745.54</v>
      </c>
      <c r="BB116" s="3">
        <v>29556.35</v>
      </c>
      <c r="BC116" s="15">
        <f t="shared" si="54"/>
        <v>99.3639718761199</v>
      </c>
      <c r="BD116" s="6">
        <f>BB116</f>
        <v>29556.35</v>
      </c>
      <c r="BE116" s="5">
        <v>105976.29999999999</v>
      </c>
      <c r="BF116" s="3">
        <v>95265.69</v>
      </c>
      <c r="BG116" s="15">
        <f t="shared" si="55"/>
        <v>89.89339125823417</v>
      </c>
      <c r="BH116" s="3">
        <v>1282.96</v>
      </c>
      <c r="BI116" s="3">
        <v>1294.31</v>
      </c>
      <c r="BJ116" s="15">
        <f t="shared" si="56"/>
        <v>100.88467294381742</v>
      </c>
      <c r="BK116" s="6">
        <v>153093.922632</v>
      </c>
      <c r="BL116" s="5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10">
        <v>0</v>
      </c>
      <c r="BS116" s="5">
        <v>105976.29999999999</v>
      </c>
      <c r="BT116" s="3">
        <v>95312.28</v>
      </c>
      <c r="BU116" s="15">
        <f t="shared" si="57"/>
        <v>89.93735391780994</v>
      </c>
      <c r="BV116" s="6">
        <v>153093.922632</v>
      </c>
      <c r="BW116" s="5">
        <v>450882.73</v>
      </c>
      <c r="BX116" s="3">
        <v>438957.08999999997</v>
      </c>
      <c r="BY116" s="15">
        <f t="shared" si="58"/>
        <v>97.35504617797181</v>
      </c>
      <c r="BZ116" s="6">
        <v>448677.249</v>
      </c>
      <c r="CA116" s="5">
        <v>17256.14</v>
      </c>
      <c r="CB116" s="3">
        <v>17682.25</v>
      </c>
      <c r="CC116" s="15">
        <f t="shared" si="59"/>
        <v>102.46932396236934</v>
      </c>
      <c r="CD116" s="6">
        <v>18845.58</v>
      </c>
    </row>
    <row r="117" spans="1:82" ht="15">
      <c r="A117" s="18" t="s">
        <v>173</v>
      </c>
      <c r="B117" s="5">
        <v>27168.629999999997</v>
      </c>
      <c r="C117" s="3">
        <v>25806</v>
      </c>
      <c r="D117" s="15">
        <f t="shared" si="32"/>
        <v>94.98454651559538</v>
      </c>
      <c r="E117" s="21">
        <f t="shared" si="33"/>
        <v>25806</v>
      </c>
      <c r="F117" s="5">
        <v>82741.98</v>
      </c>
      <c r="G117" s="3">
        <v>80819.89</v>
      </c>
      <c r="H117" s="15">
        <f t="shared" si="34"/>
        <v>97.6770074876139</v>
      </c>
      <c r="I117" s="15">
        <f t="shared" si="35"/>
        <v>80819.89</v>
      </c>
      <c r="J117" s="15">
        <f t="shared" si="36"/>
        <v>7011.115483957407</v>
      </c>
      <c r="K117" s="15">
        <f t="shared" si="37"/>
        <v>6660.046784711938</v>
      </c>
      <c r="L117" s="15">
        <f t="shared" si="38"/>
        <v>26259.48277018546</v>
      </c>
      <c r="M117" s="15">
        <f t="shared" si="39"/>
        <v>25276.946345673787</v>
      </c>
      <c r="N117" s="15">
        <f t="shared" si="40"/>
        <v>1135.8440220717862</v>
      </c>
      <c r="O117" s="15">
        <f t="shared" si="41"/>
        <v>10356.526627741343</v>
      </c>
      <c r="P117" s="6">
        <f t="shared" si="42"/>
        <v>4119.92796565828</v>
      </c>
      <c r="Q117" s="5">
        <v>85497.93000000001</v>
      </c>
      <c r="R117" s="3">
        <v>83119.1</v>
      </c>
      <c r="S117" s="6">
        <f t="shared" si="43"/>
        <v>97.21767532851379</v>
      </c>
      <c r="T117" s="5">
        <v>22940.31</v>
      </c>
      <c r="U117" s="3">
        <v>22353.15</v>
      </c>
      <c r="V117" s="15">
        <f t="shared" si="44"/>
        <v>97.44048794458314</v>
      </c>
      <c r="W117" s="6">
        <f t="shared" si="45"/>
        <v>22353.15</v>
      </c>
      <c r="X117" s="5">
        <v>0</v>
      </c>
      <c r="Y117" s="3">
        <v>0</v>
      </c>
      <c r="Z117" s="3">
        <v>0</v>
      </c>
      <c r="AA117" s="10">
        <f t="shared" si="46"/>
        <v>0</v>
      </c>
      <c r="AB117" s="13">
        <v>0</v>
      </c>
      <c r="AC117" s="3">
        <v>0.15</v>
      </c>
      <c r="AD117" s="3">
        <v>0</v>
      </c>
      <c r="AE117" s="21">
        <f t="shared" si="47"/>
        <v>0.15</v>
      </c>
      <c r="AF117" s="5">
        <v>9473.96</v>
      </c>
      <c r="AG117" s="3">
        <v>9206.23</v>
      </c>
      <c r="AH117" s="15">
        <f t="shared" si="48"/>
        <v>97.17404337784834</v>
      </c>
      <c r="AI117" s="21">
        <f t="shared" si="49"/>
        <v>9473.96</v>
      </c>
      <c r="AJ117" s="5">
        <v>0</v>
      </c>
      <c r="AK117" s="3">
        <v>0</v>
      </c>
      <c r="AL117" s="3">
        <v>0</v>
      </c>
      <c r="AM117" s="3">
        <f t="shared" si="50"/>
        <v>0</v>
      </c>
      <c r="AN117" s="3"/>
      <c r="AO117" s="3"/>
      <c r="AP117" s="3"/>
      <c r="AQ117" s="3"/>
      <c r="AR117" s="10"/>
      <c r="AS117" s="5">
        <v>9473.53</v>
      </c>
      <c r="AT117" s="3">
        <v>9274.369999999999</v>
      </c>
      <c r="AU117" s="15">
        <f t="shared" si="51"/>
        <v>97.89772133513061</v>
      </c>
      <c r="AV117" s="6">
        <f t="shared" si="52"/>
        <v>9274.369999999999</v>
      </c>
      <c r="AW117" s="5">
        <v>49882.130000000005</v>
      </c>
      <c r="AX117" s="3">
        <v>48543.15</v>
      </c>
      <c r="AY117" s="15">
        <f t="shared" si="53"/>
        <v>97.31571205960931</v>
      </c>
      <c r="AZ117" s="6">
        <f>AX117</f>
        <v>48543.15</v>
      </c>
      <c r="BA117" s="5">
        <v>23809.100000000002</v>
      </c>
      <c r="BB117" s="3">
        <v>23115.83</v>
      </c>
      <c r="BC117" s="15">
        <f t="shared" si="54"/>
        <v>97.08821417021223</v>
      </c>
      <c r="BD117" s="6">
        <f>BB117</f>
        <v>23115.83</v>
      </c>
      <c r="BE117" s="5">
        <v>108599.35</v>
      </c>
      <c r="BF117" s="3">
        <v>105772.39000000001</v>
      </c>
      <c r="BG117" s="15">
        <f t="shared" si="55"/>
        <v>97.39689049704258</v>
      </c>
      <c r="BH117" s="3">
        <v>1771.19</v>
      </c>
      <c r="BI117" s="3">
        <v>1700.89</v>
      </c>
      <c r="BJ117" s="15">
        <f t="shared" si="56"/>
        <v>96.0309170670566</v>
      </c>
      <c r="BK117" s="6">
        <v>152554.60080000001</v>
      </c>
      <c r="BL117" s="5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10">
        <v>0</v>
      </c>
      <c r="BS117" s="5">
        <v>108599.15</v>
      </c>
      <c r="BT117" s="3">
        <v>105775.59000000001</v>
      </c>
      <c r="BU117" s="15">
        <f t="shared" si="57"/>
        <v>97.40001648263362</v>
      </c>
      <c r="BV117" s="6">
        <v>152554.60080000001</v>
      </c>
      <c r="BW117" s="5">
        <v>420559.25</v>
      </c>
      <c r="BX117" s="3">
        <v>379027.83999999997</v>
      </c>
      <c r="BY117" s="15">
        <f t="shared" si="58"/>
        <v>90.12471845524738</v>
      </c>
      <c r="BZ117" s="6">
        <v>408504.77849999996</v>
      </c>
      <c r="CA117" s="5">
        <v>17933.06</v>
      </c>
      <c r="CB117" s="3">
        <v>17438.72</v>
      </c>
      <c r="CC117" s="15">
        <f t="shared" si="59"/>
        <v>97.24341523420989</v>
      </c>
      <c r="CD117" s="6">
        <v>19128.03</v>
      </c>
    </row>
    <row r="118" spans="1:82" ht="15">
      <c r="A118" s="18" t="s">
        <v>175</v>
      </c>
      <c r="B118" s="5">
        <v>8423.64</v>
      </c>
      <c r="C118" s="3">
        <v>8560.27</v>
      </c>
      <c r="D118" s="15">
        <f t="shared" si="32"/>
        <v>101.62198289575528</v>
      </c>
      <c r="E118" s="21">
        <f>B118</f>
        <v>8423.64</v>
      </c>
      <c r="F118" s="5">
        <v>27344.16</v>
      </c>
      <c r="G118" s="3">
        <v>35832.24</v>
      </c>
      <c r="H118" s="15">
        <f t="shared" si="34"/>
        <v>131.0416556954026</v>
      </c>
      <c r="I118" s="15">
        <f>F118</f>
        <v>27344.16</v>
      </c>
      <c r="J118" s="15">
        <f t="shared" si="36"/>
        <v>2372.1025056060926</v>
      </c>
      <c r="K118" s="15">
        <f t="shared" si="37"/>
        <v>2253.3238400676964</v>
      </c>
      <c r="L118" s="15">
        <f t="shared" si="38"/>
        <v>8884.489924264863</v>
      </c>
      <c r="M118" s="15">
        <f t="shared" si="39"/>
        <v>8552.063918764545</v>
      </c>
      <c r="N118" s="15">
        <f t="shared" si="40"/>
        <v>384.2952604188704</v>
      </c>
      <c r="O118" s="15">
        <f t="shared" si="41"/>
        <v>3503.9706333826953</v>
      </c>
      <c r="P118" s="6">
        <f t="shared" si="42"/>
        <v>1393.913917495237</v>
      </c>
      <c r="Q118" s="5">
        <v>26508.78</v>
      </c>
      <c r="R118" s="3">
        <v>31724.24</v>
      </c>
      <c r="S118" s="6">
        <f t="shared" si="43"/>
        <v>119.67446257428671</v>
      </c>
      <c r="T118" s="5">
        <v>7112.82</v>
      </c>
      <c r="U118" s="3">
        <v>8589.1</v>
      </c>
      <c r="V118" s="15">
        <f t="shared" si="44"/>
        <v>120.75519976605622</v>
      </c>
      <c r="W118" s="6">
        <f>T118</f>
        <v>7112.82</v>
      </c>
      <c r="X118" s="5">
        <v>0</v>
      </c>
      <c r="Y118" s="3">
        <v>0</v>
      </c>
      <c r="Z118" s="3">
        <v>0</v>
      </c>
      <c r="AA118" s="10">
        <f t="shared" si="46"/>
        <v>0</v>
      </c>
      <c r="AB118" s="13">
        <v>27.7</v>
      </c>
      <c r="AC118" s="3">
        <v>27.7</v>
      </c>
      <c r="AD118" s="15">
        <f>AC118/AB118*100</f>
        <v>100</v>
      </c>
      <c r="AE118" s="21">
        <f t="shared" si="47"/>
        <v>27.7</v>
      </c>
      <c r="AF118" s="5">
        <v>2937.42</v>
      </c>
      <c r="AG118" s="3">
        <v>3339.9</v>
      </c>
      <c r="AH118" s="15">
        <f t="shared" si="48"/>
        <v>113.70181996445861</v>
      </c>
      <c r="AI118" s="21">
        <f t="shared" si="49"/>
        <v>2937.42</v>
      </c>
      <c r="AJ118" s="5">
        <v>0</v>
      </c>
      <c r="AK118" s="3">
        <v>0</v>
      </c>
      <c r="AL118" s="3">
        <v>0</v>
      </c>
      <c r="AM118" s="3">
        <f t="shared" si="50"/>
        <v>0</v>
      </c>
      <c r="AN118" s="3"/>
      <c r="AO118" s="3"/>
      <c r="AP118" s="3"/>
      <c r="AQ118" s="3"/>
      <c r="AR118" s="10"/>
      <c r="AS118" s="5">
        <v>2937.2400000000002</v>
      </c>
      <c r="AT118" s="3">
        <v>3301.57</v>
      </c>
      <c r="AU118" s="15">
        <f t="shared" si="51"/>
        <v>112.40382127439365</v>
      </c>
      <c r="AV118" s="6">
        <f t="shared" si="52"/>
        <v>3301.57</v>
      </c>
      <c r="AW118" s="5">
        <v>14322.18</v>
      </c>
      <c r="AX118" s="3">
        <v>13928.09</v>
      </c>
      <c r="AY118" s="15">
        <f t="shared" si="53"/>
        <v>97.24839375011346</v>
      </c>
      <c r="AZ118" s="6">
        <f>AX118</f>
        <v>13928.09</v>
      </c>
      <c r="BA118" s="5">
        <v>0</v>
      </c>
      <c r="BB118" s="3">
        <v>0</v>
      </c>
      <c r="BC118" s="15"/>
      <c r="BD118" s="6">
        <f t="shared" si="61"/>
        <v>0</v>
      </c>
      <c r="BE118" s="5">
        <v>36677.28</v>
      </c>
      <c r="BF118" s="3">
        <v>46447.78</v>
      </c>
      <c r="BG118" s="15">
        <f t="shared" si="55"/>
        <v>126.63910737110275</v>
      </c>
      <c r="BH118" s="3">
        <v>583.08</v>
      </c>
      <c r="BI118" s="3">
        <v>995.8</v>
      </c>
      <c r="BJ118" s="15">
        <f t="shared" si="56"/>
        <v>170.78273993277077</v>
      </c>
      <c r="BK118" s="6">
        <v>51094.3776</v>
      </c>
      <c r="BL118" s="5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10">
        <v>0</v>
      </c>
      <c r="BS118" s="5">
        <v>36677.28</v>
      </c>
      <c r="BT118" s="3">
        <v>47156.72</v>
      </c>
      <c r="BU118" s="15">
        <f t="shared" si="57"/>
        <v>128.57202060785315</v>
      </c>
      <c r="BV118" s="6">
        <v>51094.3776</v>
      </c>
      <c r="BW118" s="5">
        <v>152025.74</v>
      </c>
      <c r="BX118" s="3">
        <v>162883.3</v>
      </c>
      <c r="BY118" s="15">
        <f t="shared" si="58"/>
        <v>107.14192215081472</v>
      </c>
      <c r="BZ118" s="6">
        <v>146312.749</v>
      </c>
      <c r="CA118" s="5">
        <v>4277.92</v>
      </c>
      <c r="CB118" s="3">
        <v>4661.41</v>
      </c>
      <c r="CC118" s="15">
        <f t="shared" si="59"/>
        <v>108.96440326139808</v>
      </c>
      <c r="CD118" s="6">
        <v>4009.09</v>
      </c>
    </row>
    <row r="119" spans="1:82" ht="15">
      <c r="A119" s="18" t="s">
        <v>176</v>
      </c>
      <c r="B119" s="5">
        <v>8209.23</v>
      </c>
      <c r="C119" s="3">
        <v>8006.24</v>
      </c>
      <c r="D119" s="15">
        <f t="shared" si="32"/>
        <v>97.52729549543623</v>
      </c>
      <c r="E119" s="21">
        <f t="shared" si="33"/>
        <v>8006.24</v>
      </c>
      <c r="F119" s="5">
        <v>35672.340000000004</v>
      </c>
      <c r="G119" s="3">
        <v>35372.95</v>
      </c>
      <c r="H119" s="15">
        <f t="shared" si="34"/>
        <v>99.16072228510939</v>
      </c>
      <c r="I119" s="15">
        <f t="shared" si="35"/>
        <v>35372.95</v>
      </c>
      <c r="J119" s="15">
        <f t="shared" si="36"/>
        <v>3068.599047316832</v>
      </c>
      <c r="K119" s="15">
        <f t="shared" si="37"/>
        <v>2914.944599816656</v>
      </c>
      <c r="L119" s="15">
        <f t="shared" si="38"/>
        <v>11493.153121782667</v>
      </c>
      <c r="M119" s="15">
        <f t="shared" si="39"/>
        <v>11063.120220012694</v>
      </c>
      <c r="N119" s="15">
        <f t="shared" si="40"/>
        <v>497.1320030322262</v>
      </c>
      <c r="O119" s="15">
        <f t="shared" si="41"/>
        <v>4532.8062012552</v>
      </c>
      <c r="P119" s="6">
        <f t="shared" si="42"/>
        <v>1803.1948067837238</v>
      </c>
      <c r="Q119" s="5">
        <v>25771.2</v>
      </c>
      <c r="R119" s="3">
        <v>25704.010000000002</v>
      </c>
      <c r="S119" s="6">
        <f t="shared" si="43"/>
        <v>99.73928261004534</v>
      </c>
      <c r="T119" s="5">
        <v>6912.75</v>
      </c>
      <c r="U119" s="3">
        <v>6903.01</v>
      </c>
      <c r="V119" s="15">
        <f t="shared" si="44"/>
        <v>99.85910093667498</v>
      </c>
      <c r="W119" s="6">
        <f t="shared" si="45"/>
        <v>6903.01</v>
      </c>
      <c r="X119" s="5">
        <v>0</v>
      </c>
      <c r="Y119" s="3">
        <v>0</v>
      </c>
      <c r="Z119" s="3">
        <v>0</v>
      </c>
      <c r="AA119" s="10">
        <f t="shared" si="46"/>
        <v>0</v>
      </c>
      <c r="AB119" s="13">
        <v>0</v>
      </c>
      <c r="AC119" s="3">
        <v>0</v>
      </c>
      <c r="AD119" s="3">
        <v>0</v>
      </c>
      <c r="AE119" s="21">
        <f t="shared" si="47"/>
        <v>0</v>
      </c>
      <c r="AF119" s="5">
        <v>2855.8500000000004</v>
      </c>
      <c r="AG119" s="3">
        <v>2846.79</v>
      </c>
      <c r="AH119" s="15">
        <f t="shared" si="48"/>
        <v>99.68275644729239</v>
      </c>
      <c r="AI119" s="21">
        <f t="shared" si="49"/>
        <v>2855.8500000000004</v>
      </c>
      <c r="AJ119" s="5">
        <v>0</v>
      </c>
      <c r="AK119" s="3">
        <v>0</v>
      </c>
      <c r="AL119" s="3">
        <v>0</v>
      </c>
      <c r="AM119" s="3">
        <f t="shared" si="50"/>
        <v>0</v>
      </c>
      <c r="AN119" s="3"/>
      <c r="AO119" s="3"/>
      <c r="AP119" s="3"/>
      <c r="AQ119" s="3"/>
      <c r="AR119" s="10"/>
      <c r="AS119" s="5">
        <v>2854.23</v>
      </c>
      <c r="AT119" s="3">
        <v>2877.0200000000004</v>
      </c>
      <c r="AU119" s="15">
        <f t="shared" si="51"/>
        <v>100.79846403408277</v>
      </c>
      <c r="AV119" s="6">
        <f t="shared" si="52"/>
        <v>2877.0200000000004</v>
      </c>
      <c r="AW119" s="5">
        <v>7762.26</v>
      </c>
      <c r="AX119" s="3">
        <v>7973.93</v>
      </c>
      <c r="AY119" s="15">
        <f t="shared" si="53"/>
        <v>102.72691200758541</v>
      </c>
      <c r="AZ119" s="6">
        <f t="shared" si="60"/>
        <v>7762.26</v>
      </c>
      <c r="BA119" s="5">
        <v>0</v>
      </c>
      <c r="BB119" s="3">
        <v>0</v>
      </c>
      <c r="BC119" s="15"/>
      <c r="BD119" s="6">
        <f t="shared" si="61"/>
        <v>0</v>
      </c>
      <c r="BE119" s="5">
        <v>41096.01</v>
      </c>
      <c r="BF119" s="3">
        <v>41602.26</v>
      </c>
      <c r="BG119" s="15">
        <f t="shared" si="55"/>
        <v>101.23187141525418</v>
      </c>
      <c r="BH119" s="3">
        <v>437.65000000000003</v>
      </c>
      <c r="BI119" s="3">
        <v>421.6</v>
      </c>
      <c r="BJ119" s="15">
        <f t="shared" si="56"/>
        <v>96.33268593625043</v>
      </c>
      <c r="BK119" s="6">
        <v>41076.646296</v>
      </c>
      <c r="BL119" s="5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10">
        <v>0</v>
      </c>
      <c r="BS119" s="5">
        <v>41096.01</v>
      </c>
      <c r="BT119" s="3">
        <v>41712.509999999995</v>
      </c>
      <c r="BU119" s="15">
        <f t="shared" si="57"/>
        <v>101.50014563457619</v>
      </c>
      <c r="BV119" s="6">
        <v>40932.327575999996</v>
      </c>
      <c r="BW119" s="5">
        <v>148511.95</v>
      </c>
      <c r="BX119" s="3">
        <v>143866.27000000002</v>
      </c>
      <c r="BY119" s="15">
        <f t="shared" si="58"/>
        <v>96.87184768633097</v>
      </c>
      <c r="BZ119" s="6">
        <v>144137.1785</v>
      </c>
      <c r="CA119" s="5">
        <v>2214.88</v>
      </c>
      <c r="CB119" s="3">
        <v>2228.07</v>
      </c>
      <c r="CC119" s="15">
        <f t="shared" si="59"/>
        <v>100.59551759011775</v>
      </c>
      <c r="CD119" s="6">
        <v>2241.33</v>
      </c>
    </row>
    <row r="120" spans="1:82" ht="15">
      <c r="A120" s="18" t="s">
        <v>177</v>
      </c>
      <c r="B120" s="5">
        <v>8053.08</v>
      </c>
      <c r="C120" s="3">
        <v>7501.1</v>
      </c>
      <c r="D120" s="15">
        <f t="shared" si="32"/>
        <v>93.14572809409569</v>
      </c>
      <c r="E120" s="21">
        <f t="shared" si="33"/>
        <v>7501.1</v>
      </c>
      <c r="F120" s="5">
        <v>36627.12</v>
      </c>
      <c r="G120" s="3">
        <v>34535.7</v>
      </c>
      <c r="H120" s="15">
        <f t="shared" si="34"/>
        <v>94.2899687444713</v>
      </c>
      <c r="I120" s="15">
        <f t="shared" si="35"/>
        <v>34535.7</v>
      </c>
      <c r="J120" s="15">
        <f t="shared" si="36"/>
        <v>2995.9677131372964</v>
      </c>
      <c r="K120" s="15">
        <f t="shared" si="37"/>
        <v>2845.9501459699595</v>
      </c>
      <c r="L120" s="15">
        <f t="shared" si="38"/>
        <v>11221.119196107467</v>
      </c>
      <c r="M120" s="15">
        <f t="shared" si="39"/>
        <v>10801.264836048234</v>
      </c>
      <c r="N120" s="15">
        <f t="shared" si="40"/>
        <v>485.3652781891263</v>
      </c>
      <c r="O120" s="15">
        <f t="shared" si="41"/>
        <v>4425.518231436428</v>
      </c>
      <c r="P120" s="6">
        <f t="shared" si="42"/>
        <v>1760.5145991114869</v>
      </c>
      <c r="Q120" s="5">
        <v>25343.04</v>
      </c>
      <c r="R120" s="3">
        <v>24215.06</v>
      </c>
      <c r="S120" s="6">
        <f t="shared" si="43"/>
        <v>95.54915274568482</v>
      </c>
      <c r="T120" s="5">
        <v>6799.92</v>
      </c>
      <c r="U120" s="3">
        <v>6492.22</v>
      </c>
      <c r="V120" s="15">
        <f t="shared" si="44"/>
        <v>95.47494676407958</v>
      </c>
      <c r="W120" s="6">
        <f t="shared" si="45"/>
        <v>6492.22</v>
      </c>
      <c r="X120" s="5">
        <v>0</v>
      </c>
      <c r="Y120" s="3">
        <v>0</v>
      </c>
      <c r="Z120" s="3">
        <v>0</v>
      </c>
      <c r="AA120" s="10">
        <f t="shared" si="46"/>
        <v>0</v>
      </c>
      <c r="AB120" s="13">
        <v>0</v>
      </c>
      <c r="AC120" s="3">
        <v>0</v>
      </c>
      <c r="AD120" s="3">
        <v>0</v>
      </c>
      <c r="AE120" s="21">
        <f t="shared" si="47"/>
        <v>0</v>
      </c>
      <c r="AF120" s="5">
        <v>2808.36</v>
      </c>
      <c r="AG120" s="3">
        <v>2681.78</v>
      </c>
      <c r="AH120" s="15">
        <f t="shared" si="48"/>
        <v>95.49274309561453</v>
      </c>
      <c r="AI120" s="21">
        <f t="shared" si="49"/>
        <v>2808.36</v>
      </c>
      <c r="AJ120" s="5">
        <v>0</v>
      </c>
      <c r="AK120" s="3">
        <v>0</v>
      </c>
      <c r="AL120" s="3">
        <v>0</v>
      </c>
      <c r="AM120" s="3">
        <f t="shared" si="50"/>
        <v>0</v>
      </c>
      <c r="AN120" s="3"/>
      <c r="AO120" s="3"/>
      <c r="AP120" s="3"/>
      <c r="AQ120" s="3"/>
      <c r="AR120" s="10"/>
      <c r="AS120" s="5">
        <v>2576.04</v>
      </c>
      <c r="AT120" s="3">
        <v>2511.13</v>
      </c>
      <c r="AU120" s="15">
        <f t="shared" si="51"/>
        <v>97.48024099004674</v>
      </c>
      <c r="AV120" s="6">
        <f t="shared" si="52"/>
        <v>2511.13</v>
      </c>
      <c r="AW120" s="5">
        <v>6594.96</v>
      </c>
      <c r="AX120" s="3">
        <v>6685.83</v>
      </c>
      <c r="AY120" s="15">
        <f t="shared" si="53"/>
        <v>101.37787037373995</v>
      </c>
      <c r="AZ120" s="6">
        <f t="shared" si="60"/>
        <v>6594.96</v>
      </c>
      <c r="BA120" s="5">
        <v>0</v>
      </c>
      <c r="BB120" s="3">
        <v>0</v>
      </c>
      <c r="BC120" s="15"/>
      <c r="BD120" s="6">
        <f t="shared" si="61"/>
        <v>0</v>
      </c>
      <c r="BE120" s="5">
        <v>35656.79</v>
      </c>
      <c r="BF120" s="3">
        <v>19995.95</v>
      </c>
      <c r="BG120" s="15">
        <f t="shared" si="55"/>
        <v>56.07894036451403</v>
      </c>
      <c r="BH120" s="3">
        <v>580.1400000000001</v>
      </c>
      <c r="BI120" s="3">
        <v>628.62</v>
      </c>
      <c r="BJ120" s="15">
        <f t="shared" si="56"/>
        <v>108.35660357844657</v>
      </c>
      <c r="BK120" s="6">
        <v>27090.282021599996</v>
      </c>
      <c r="BL120" s="5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10">
        <v>0</v>
      </c>
      <c r="BS120" s="5">
        <v>35621.88</v>
      </c>
      <c r="BT120" s="3">
        <v>20082.42</v>
      </c>
      <c r="BU120" s="15">
        <f t="shared" si="57"/>
        <v>56.37664267017911</v>
      </c>
      <c r="BV120" s="6">
        <v>26844.126092000002</v>
      </c>
      <c r="BW120" s="5">
        <v>151615.82</v>
      </c>
      <c r="BX120" s="3">
        <v>140806.33000000002</v>
      </c>
      <c r="BY120" s="15">
        <f t="shared" si="58"/>
        <v>92.8704735429324</v>
      </c>
      <c r="BZ120" s="6">
        <v>144174.7785</v>
      </c>
      <c r="CA120" s="5">
        <v>1612.0500000000002</v>
      </c>
      <c r="CB120" s="3">
        <v>1678.76</v>
      </c>
      <c r="CC120" s="15">
        <f t="shared" si="59"/>
        <v>104.13820911262057</v>
      </c>
      <c r="CD120" s="6">
        <v>1640.6399999999999</v>
      </c>
    </row>
    <row r="121" spans="1:82" ht="15">
      <c r="A121" s="18" t="s">
        <v>178</v>
      </c>
      <c r="B121" s="5">
        <v>7511.1</v>
      </c>
      <c r="C121" s="3">
        <v>8481</v>
      </c>
      <c r="D121" s="15">
        <f t="shared" si="32"/>
        <v>112.91288892439188</v>
      </c>
      <c r="E121" s="21">
        <f>B121</f>
        <v>7511.1</v>
      </c>
      <c r="F121" s="5">
        <v>27056.94</v>
      </c>
      <c r="G121" s="3">
        <v>28398.769999999997</v>
      </c>
      <c r="H121" s="15">
        <f t="shared" si="34"/>
        <v>104.95928216568467</v>
      </c>
      <c r="I121" s="15">
        <f>F121</f>
        <v>27056.94</v>
      </c>
      <c r="J121" s="15">
        <f t="shared" si="36"/>
        <v>2347.186206050349</v>
      </c>
      <c r="K121" s="15">
        <f t="shared" si="37"/>
        <v>2229.655178337212</v>
      </c>
      <c r="L121" s="15">
        <f t="shared" si="38"/>
        <v>8791.168235244342</v>
      </c>
      <c r="M121" s="15">
        <f t="shared" si="39"/>
        <v>8462.233995345885</v>
      </c>
      <c r="N121" s="15">
        <f t="shared" si="40"/>
        <v>380.2586659614978</v>
      </c>
      <c r="O121" s="15">
        <f t="shared" si="41"/>
        <v>3467.1653175375504</v>
      </c>
      <c r="P121" s="6">
        <f t="shared" si="42"/>
        <v>1379.2724015231624</v>
      </c>
      <c r="Q121" s="5">
        <v>23637.06</v>
      </c>
      <c r="R121" s="3">
        <v>25485.37</v>
      </c>
      <c r="S121" s="6">
        <f t="shared" si="43"/>
        <v>107.81954270116503</v>
      </c>
      <c r="T121" s="5">
        <v>6342.12</v>
      </c>
      <c r="U121" s="3">
        <v>6824.78</v>
      </c>
      <c r="V121" s="15">
        <f t="shared" si="44"/>
        <v>107.6103889551128</v>
      </c>
      <c r="W121" s="6">
        <f>T121</f>
        <v>6342.12</v>
      </c>
      <c r="X121" s="5">
        <v>0</v>
      </c>
      <c r="Y121" s="3">
        <v>0</v>
      </c>
      <c r="Z121" s="3">
        <v>0</v>
      </c>
      <c r="AA121" s="10">
        <f t="shared" si="46"/>
        <v>0</v>
      </c>
      <c r="AB121" s="13">
        <v>0</v>
      </c>
      <c r="AC121" s="3">
        <v>0</v>
      </c>
      <c r="AD121" s="3">
        <v>0</v>
      </c>
      <c r="AE121" s="21">
        <f t="shared" si="47"/>
        <v>0</v>
      </c>
      <c r="AF121" s="5">
        <v>2619.24</v>
      </c>
      <c r="AG121" s="3">
        <v>2820.79</v>
      </c>
      <c r="AH121" s="15">
        <f t="shared" si="48"/>
        <v>107.69498022327089</v>
      </c>
      <c r="AI121" s="21">
        <f t="shared" si="49"/>
        <v>2619.24</v>
      </c>
      <c r="AJ121" s="5">
        <v>0</v>
      </c>
      <c r="AK121" s="3">
        <v>0</v>
      </c>
      <c r="AL121" s="3">
        <v>0</v>
      </c>
      <c r="AM121" s="3">
        <f t="shared" si="50"/>
        <v>0</v>
      </c>
      <c r="AN121" s="3"/>
      <c r="AO121" s="3"/>
      <c r="AP121" s="3"/>
      <c r="AQ121" s="3"/>
      <c r="AR121" s="10"/>
      <c r="AS121" s="5">
        <v>2619.12</v>
      </c>
      <c r="AT121" s="3">
        <v>2932.38</v>
      </c>
      <c r="AU121" s="15">
        <f t="shared" si="51"/>
        <v>111.9605058187483</v>
      </c>
      <c r="AV121" s="6">
        <f t="shared" si="52"/>
        <v>2932.38</v>
      </c>
      <c r="AW121" s="5">
        <v>10959.96</v>
      </c>
      <c r="AX121" s="3">
        <v>12516.99</v>
      </c>
      <c r="AY121" s="15">
        <f t="shared" si="53"/>
        <v>114.20652995083924</v>
      </c>
      <c r="AZ121" s="6">
        <f t="shared" si="60"/>
        <v>10959.96</v>
      </c>
      <c r="BA121" s="5">
        <v>0</v>
      </c>
      <c r="BB121" s="3">
        <v>0</v>
      </c>
      <c r="BC121" s="15"/>
      <c r="BD121" s="6">
        <f t="shared" si="61"/>
        <v>0</v>
      </c>
      <c r="BE121" s="5">
        <v>24084.32</v>
      </c>
      <c r="BF121" s="3">
        <v>26992.7</v>
      </c>
      <c r="BG121" s="15">
        <f t="shared" si="55"/>
        <v>112.07582360639621</v>
      </c>
      <c r="BH121" s="3">
        <v>556.86</v>
      </c>
      <c r="BI121" s="3">
        <v>567.6600000000001</v>
      </c>
      <c r="BJ121" s="15">
        <f t="shared" si="56"/>
        <v>101.93944618036849</v>
      </c>
      <c r="BK121" s="6">
        <v>35571.1091568</v>
      </c>
      <c r="BL121" s="5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10">
        <v>0</v>
      </c>
      <c r="BS121" s="5">
        <v>24084.32</v>
      </c>
      <c r="BT121" s="3">
        <v>27169.98</v>
      </c>
      <c r="BU121" s="15">
        <f t="shared" si="57"/>
        <v>112.81190417665934</v>
      </c>
      <c r="BV121" s="6">
        <v>35538.137879999995</v>
      </c>
      <c r="BW121" s="5">
        <v>125680.70000000001</v>
      </c>
      <c r="BX121" s="3">
        <v>133462.63</v>
      </c>
      <c r="BY121" s="15">
        <f t="shared" si="58"/>
        <v>106.19182579345915</v>
      </c>
      <c r="BZ121" s="6">
        <v>125984.3865</v>
      </c>
      <c r="CA121" s="5">
        <v>3544.1800000000003</v>
      </c>
      <c r="CB121" s="3">
        <v>4332</v>
      </c>
      <c r="CC121" s="15">
        <f t="shared" si="59"/>
        <v>122.22855498309903</v>
      </c>
      <c r="CD121" s="6">
        <v>3643.0700000000006</v>
      </c>
    </row>
    <row r="122" spans="1:82" ht="15">
      <c r="A122" s="18" t="s">
        <v>174</v>
      </c>
      <c r="B122" s="5">
        <v>66405.48000000001</v>
      </c>
      <c r="C122" s="3">
        <v>62278.97</v>
      </c>
      <c r="D122" s="15">
        <f t="shared" si="32"/>
        <v>93.78588935732411</v>
      </c>
      <c r="E122" s="21">
        <f t="shared" si="33"/>
        <v>62278.97</v>
      </c>
      <c r="F122" s="5">
        <v>209266.32</v>
      </c>
      <c r="G122" s="3">
        <v>199735.21</v>
      </c>
      <c r="H122" s="15">
        <f t="shared" si="34"/>
        <v>95.4454639427883</v>
      </c>
      <c r="I122" s="15">
        <f t="shared" si="35"/>
        <v>199735.21</v>
      </c>
      <c r="J122" s="15">
        <f t="shared" si="36"/>
        <v>17327.004819265214</v>
      </c>
      <c r="K122" s="15">
        <f t="shared" si="37"/>
        <v>16459.386954798676</v>
      </c>
      <c r="L122" s="15">
        <f t="shared" si="38"/>
        <v>64896.68948564982</v>
      </c>
      <c r="M122" s="15">
        <f t="shared" si="39"/>
        <v>62468.48624159086</v>
      </c>
      <c r="N122" s="15">
        <f t="shared" si="40"/>
        <v>2807.081824483464</v>
      </c>
      <c r="O122" s="15">
        <f t="shared" si="41"/>
        <v>25594.72700176292</v>
      </c>
      <c r="P122" s="6">
        <f t="shared" si="42"/>
        <v>10181.833672449036</v>
      </c>
      <c r="Q122" s="5">
        <v>206813.76</v>
      </c>
      <c r="R122" s="3">
        <v>196282.45</v>
      </c>
      <c r="S122" s="6">
        <f t="shared" si="43"/>
        <v>94.90782915024609</v>
      </c>
      <c r="T122" s="5">
        <v>56071.98</v>
      </c>
      <c r="U122" s="3">
        <v>53308.96000000001</v>
      </c>
      <c r="V122" s="15">
        <f t="shared" si="44"/>
        <v>95.07236947937277</v>
      </c>
      <c r="W122" s="6">
        <f t="shared" si="45"/>
        <v>53308.96000000001</v>
      </c>
      <c r="X122" s="5">
        <v>0</v>
      </c>
      <c r="Y122" s="3">
        <v>0</v>
      </c>
      <c r="Z122" s="3">
        <v>0</v>
      </c>
      <c r="AA122" s="10">
        <f t="shared" si="46"/>
        <v>0</v>
      </c>
      <c r="AB122" s="13">
        <v>198.75</v>
      </c>
      <c r="AC122" s="3">
        <v>213.64000000000001</v>
      </c>
      <c r="AD122" s="15">
        <f>AC122/AB122*100</f>
        <v>107.49182389937108</v>
      </c>
      <c r="AE122" s="21">
        <f t="shared" si="47"/>
        <v>213.64000000000001</v>
      </c>
      <c r="AF122" s="5">
        <v>23156.94</v>
      </c>
      <c r="AG122" s="3">
        <v>21984.54</v>
      </c>
      <c r="AH122" s="15">
        <f t="shared" si="48"/>
        <v>94.93715490906831</v>
      </c>
      <c r="AI122" s="21">
        <f t="shared" si="49"/>
        <v>23156.94</v>
      </c>
      <c r="AJ122" s="5">
        <v>0</v>
      </c>
      <c r="AK122" s="3">
        <v>0</v>
      </c>
      <c r="AL122" s="3">
        <v>0</v>
      </c>
      <c r="AM122" s="3">
        <f t="shared" si="50"/>
        <v>0</v>
      </c>
      <c r="AN122" s="3"/>
      <c r="AO122" s="3"/>
      <c r="AP122" s="3"/>
      <c r="AQ122" s="3"/>
      <c r="AR122" s="10"/>
      <c r="AS122" s="5">
        <v>23156.22</v>
      </c>
      <c r="AT122" s="3">
        <v>22077.08</v>
      </c>
      <c r="AU122" s="15">
        <f t="shared" si="51"/>
        <v>95.33974025121545</v>
      </c>
      <c r="AV122" s="6">
        <f t="shared" si="52"/>
        <v>22077.08</v>
      </c>
      <c r="AW122" s="5">
        <v>117167.82</v>
      </c>
      <c r="AX122" s="3">
        <v>110961.8</v>
      </c>
      <c r="AY122" s="15">
        <f t="shared" si="53"/>
        <v>94.7033067611909</v>
      </c>
      <c r="AZ122" s="6">
        <f>AX122</f>
        <v>110961.8</v>
      </c>
      <c r="BA122" s="5">
        <v>55924.740000000005</v>
      </c>
      <c r="BB122" s="3">
        <v>52900.44</v>
      </c>
      <c r="BC122" s="15">
        <f t="shared" si="54"/>
        <v>94.59219658419511</v>
      </c>
      <c r="BD122" s="6">
        <f>BB122</f>
        <v>52900.44</v>
      </c>
      <c r="BE122" s="5">
        <v>246071.24</v>
      </c>
      <c r="BF122" s="3">
        <v>225064.24</v>
      </c>
      <c r="BG122" s="15">
        <f t="shared" si="55"/>
        <v>91.46304135339018</v>
      </c>
      <c r="BH122" s="3">
        <v>3347.6400000000003</v>
      </c>
      <c r="BI122" s="3">
        <v>3138.28</v>
      </c>
      <c r="BJ122" s="15">
        <f t="shared" si="56"/>
        <v>93.7460419877884</v>
      </c>
      <c r="BK122" s="6">
        <v>246328.9362912</v>
      </c>
      <c r="BL122" s="5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10">
        <v>0</v>
      </c>
      <c r="BS122" s="5">
        <v>246017.03999999998</v>
      </c>
      <c r="BT122" s="3">
        <v>225135.02000000002</v>
      </c>
      <c r="BU122" s="15">
        <f t="shared" si="57"/>
        <v>91.5119619356448</v>
      </c>
      <c r="BV122" s="6">
        <v>245265.7883872</v>
      </c>
      <c r="BW122" s="5">
        <v>939898.85</v>
      </c>
      <c r="BX122" s="3">
        <v>856454.22</v>
      </c>
      <c r="BY122" s="15">
        <f t="shared" si="58"/>
        <v>91.12195636796449</v>
      </c>
      <c r="BZ122" s="6">
        <v>916483.7589999998</v>
      </c>
      <c r="CA122" s="5">
        <v>20276.36</v>
      </c>
      <c r="CB122" s="3">
        <v>19859.1</v>
      </c>
      <c r="CC122" s="15">
        <f t="shared" si="59"/>
        <v>97.94213557068427</v>
      </c>
      <c r="CD122" s="6">
        <v>20388.570000000003</v>
      </c>
    </row>
    <row r="123" spans="1:82" ht="15">
      <c r="A123" s="18" t="s">
        <v>30</v>
      </c>
      <c r="B123" s="5">
        <v>119164.86</v>
      </c>
      <c r="C123" s="3">
        <v>116256.87000000001</v>
      </c>
      <c r="D123" s="15">
        <f t="shared" si="32"/>
        <v>97.55969167420665</v>
      </c>
      <c r="E123" s="21">
        <f t="shared" si="33"/>
        <v>116256.87000000001</v>
      </c>
      <c r="F123" s="5">
        <v>340278.18</v>
      </c>
      <c r="G123" s="3">
        <v>335049.04000000004</v>
      </c>
      <c r="H123" s="15">
        <f t="shared" si="34"/>
        <v>98.46327495932887</v>
      </c>
      <c r="I123" s="15">
        <f t="shared" si="35"/>
        <v>335049.04000000004</v>
      </c>
      <c r="J123" s="15">
        <f t="shared" si="36"/>
        <v>29065.46287342219</v>
      </c>
      <c r="K123" s="15">
        <f t="shared" si="37"/>
        <v>27610.063334320577</v>
      </c>
      <c r="L123" s="15">
        <f t="shared" si="38"/>
        <v>108861.99539552926</v>
      </c>
      <c r="M123" s="15">
        <f t="shared" si="39"/>
        <v>104788.7668153163</v>
      </c>
      <c r="N123" s="15">
        <f t="shared" si="40"/>
        <v>4708.7845477751935</v>
      </c>
      <c r="O123" s="15">
        <f t="shared" si="41"/>
        <v>42934.28640349765</v>
      </c>
      <c r="P123" s="6">
        <f t="shared" si="42"/>
        <v>17079.680630138893</v>
      </c>
      <c r="Q123" s="5">
        <v>375008.04000000004</v>
      </c>
      <c r="R123" s="3">
        <v>369655.34</v>
      </c>
      <c r="S123" s="6">
        <f t="shared" si="43"/>
        <v>98.57264393584735</v>
      </c>
      <c r="T123" s="5">
        <v>100620.3</v>
      </c>
      <c r="U123" s="3">
        <v>99282.61</v>
      </c>
      <c r="V123" s="15">
        <f t="shared" si="44"/>
        <v>98.67055653779605</v>
      </c>
      <c r="W123" s="6">
        <f t="shared" si="45"/>
        <v>99282.61</v>
      </c>
      <c r="X123" s="5">
        <v>0</v>
      </c>
      <c r="Y123" s="3">
        <v>0</v>
      </c>
      <c r="Z123" s="3">
        <v>0</v>
      </c>
      <c r="AA123" s="10">
        <f t="shared" si="46"/>
        <v>0</v>
      </c>
      <c r="AB123" s="13">
        <v>0</v>
      </c>
      <c r="AC123" s="3">
        <v>111.22</v>
      </c>
      <c r="AD123" s="3">
        <v>0</v>
      </c>
      <c r="AE123" s="21">
        <f t="shared" si="47"/>
        <v>111.22</v>
      </c>
      <c r="AF123" s="5">
        <v>41553.84</v>
      </c>
      <c r="AG123" s="3">
        <v>40935.490000000005</v>
      </c>
      <c r="AH123" s="15">
        <f t="shared" si="48"/>
        <v>98.51193054600972</v>
      </c>
      <c r="AI123" s="21">
        <f t="shared" si="49"/>
        <v>41553.84</v>
      </c>
      <c r="AJ123" s="5">
        <v>0</v>
      </c>
      <c r="AK123" s="3">
        <v>0</v>
      </c>
      <c r="AL123" s="3">
        <v>0</v>
      </c>
      <c r="AM123" s="3">
        <f t="shared" si="50"/>
        <v>0</v>
      </c>
      <c r="AN123" s="3"/>
      <c r="AO123" s="3"/>
      <c r="AP123" s="3"/>
      <c r="AQ123" s="3"/>
      <c r="AR123" s="10"/>
      <c r="AS123" s="5">
        <v>41553.66</v>
      </c>
      <c r="AT123" s="3">
        <v>41050.5</v>
      </c>
      <c r="AU123" s="15">
        <f t="shared" si="51"/>
        <v>98.78913193206085</v>
      </c>
      <c r="AV123" s="6">
        <f t="shared" si="52"/>
        <v>41050.5</v>
      </c>
      <c r="AW123" s="5">
        <v>234117.78000000003</v>
      </c>
      <c r="AX123" s="3">
        <v>231220.5</v>
      </c>
      <c r="AY123" s="15">
        <f t="shared" si="53"/>
        <v>98.76246904442712</v>
      </c>
      <c r="AZ123" s="6">
        <f>AX123</f>
        <v>231220.5</v>
      </c>
      <c r="BA123" s="5">
        <v>109666.62</v>
      </c>
      <c r="BB123" s="3">
        <v>108034.94</v>
      </c>
      <c r="BC123" s="15">
        <f t="shared" si="54"/>
        <v>98.51214526352686</v>
      </c>
      <c r="BD123" s="6">
        <f>BB123</f>
        <v>108034.94</v>
      </c>
      <c r="BE123" s="5">
        <v>198058.97</v>
      </c>
      <c r="BF123" s="3">
        <v>186105.93</v>
      </c>
      <c r="BG123" s="15">
        <f t="shared" si="55"/>
        <v>93.96490853203973</v>
      </c>
      <c r="BH123" s="3">
        <v>5379.38</v>
      </c>
      <c r="BI123" s="3">
        <v>5133.85</v>
      </c>
      <c r="BJ123" s="15">
        <f t="shared" si="56"/>
        <v>95.43571935799294</v>
      </c>
      <c r="BK123" s="6">
        <v>236340.40639999998</v>
      </c>
      <c r="BL123" s="5">
        <v>584707.72</v>
      </c>
      <c r="BM123" s="3">
        <v>551325.51</v>
      </c>
      <c r="BN123" s="15">
        <f>BM123/BL123*100</f>
        <v>94.29078685672219</v>
      </c>
      <c r="BO123" s="3">
        <v>13328.960000000001</v>
      </c>
      <c r="BP123" s="3">
        <v>12963.95</v>
      </c>
      <c r="BQ123" s="15">
        <f>BP123/BO123*100</f>
        <v>97.2615267807841</v>
      </c>
      <c r="BR123" s="6">
        <v>658174.5320000001</v>
      </c>
      <c r="BS123" s="5">
        <v>346172.41000000003</v>
      </c>
      <c r="BT123" s="3">
        <v>326557.79000000004</v>
      </c>
      <c r="BU123" s="15">
        <f t="shared" si="57"/>
        <v>94.33385809111708</v>
      </c>
      <c r="BV123" s="6">
        <v>382975.904416</v>
      </c>
      <c r="BW123" s="5">
        <v>1618710.9</v>
      </c>
      <c r="BX123" s="3">
        <v>1574115.3599999999</v>
      </c>
      <c r="BY123" s="15">
        <f t="shared" si="58"/>
        <v>97.2449966204589</v>
      </c>
      <c r="BZ123" s="6">
        <v>1482704.4049999998</v>
      </c>
      <c r="CA123" s="5">
        <v>64000.66</v>
      </c>
      <c r="CB123" s="3">
        <v>63465.18</v>
      </c>
      <c r="CC123" s="15">
        <f t="shared" si="59"/>
        <v>99.16332112825086</v>
      </c>
      <c r="CD123" s="6">
        <v>61541.65000000001</v>
      </c>
    </row>
    <row r="124" spans="1:82" ht="15">
      <c r="A124" s="18" t="s">
        <v>31</v>
      </c>
      <c r="B124" s="5">
        <v>21644.4</v>
      </c>
      <c r="C124" s="3">
        <v>21547.72</v>
      </c>
      <c r="D124" s="15">
        <f t="shared" si="32"/>
        <v>99.55332557151041</v>
      </c>
      <c r="E124" s="21">
        <f t="shared" si="33"/>
        <v>21547.72</v>
      </c>
      <c r="F124" s="5">
        <v>67737.3</v>
      </c>
      <c r="G124" s="3">
        <v>68494.13</v>
      </c>
      <c r="H124" s="15">
        <f t="shared" si="34"/>
        <v>101.11730169345398</v>
      </c>
      <c r="I124" s="15">
        <f>F124</f>
        <v>67737.3</v>
      </c>
      <c r="J124" s="15">
        <f t="shared" si="36"/>
        <v>5876.20241590861</v>
      </c>
      <c r="K124" s="15">
        <f t="shared" si="37"/>
        <v>5581.962398984557</v>
      </c>
      <c r="L124" s="15">
        <f t="shared" si="38"/>
        <v>22008.77113602708</v>
      </c>
      <c r="M124" s="15">
        <f t="shared" si="39"/>
        <v>21185.28121853184</v>
      </c>
      <c r="N124" s="15">
        <f t="shared" si="40"/>
        <v>951.9810937169455</v>
      </c>
      <c r="O124" s="15">
        <f t="shared" si="41"/>
        <v>8680.080499259573</v>
      </c>
      <c r="P124" s="6">
        <f t="shared" si="42"/>
        <v>3453.0212375713963</v>
      </c>
      <c r="Q124" s="5">
        <v>68114.1</v>
      </c>
      <c r="R124" s="3">
        <v>69228.89</v>
      </c>
      <c r="S124" s="6">
        <f t="shared" si="43"/>
        <v>101.63665085496247</v>
      </c>
      <c r="T124" s="5">
        <v>18275.940000000002</v>
      </c>
      <c r="U124" s="3">
        <v>18559.79</v>
      </c>
      <c r="V124" s="15">
        <f t="shared" si="44"/>
        <v>101.55313488663236</v>
      </c>
      <c r="W124" s="6">
        <f>T124</f>
        <v>18275.940000000002</v>
      </c>
      <c r="X124" s="5">
        <v>0</v>
      </c>
      <c r="Y124" s="3">
        <v>0</v>
      </c>
      <c r="Z124" s="3">
        <v>0</v>
      </c>
      <c r="AA124" s="10">
        <f t="shared" si="46"/>
        <v>0</v>
      </c>
      <c r="AB124" s="13">
        <v>45.7</v>
      </c>
      <c r="AC124" s="3">
        <v>141.26</v>
      </c>
      <c r="AD124" s="15">
        <f>AC124/AB124*100</f>
        <v>309.1028446389496</v>
      </c>
      <c r="AE124" s="21">
        <f t="shared" si="47"/>
        <v>141.26</v>
      </c>
      <c r="AF124" s="5">
        <v>7547.64</v>
      </c>
      <c r="AG124" s="3">
        <v>7668.030000000001</v>
      </c>
      <c r="AH124" s="15">
        <f t="shared" si="48"/>
        <v>101.59506812725567</v>
      </c>
      <c r="AI124" s="21">
        <f t="shared" si="49"/>
        <v>7547.64</v>
      </c>
      <c r="AJ124" s="5">
        <v>0</v>
      </c>
      <c r="AK124" s="3">
        <v>0</v>
      </c>
      <c r="AL124" s="3">
        <v>0</v>
      </c>
      <c r="AM124" s="3">
        <f t="shared" si="50"/>
        <v>0</v>
      </c>
      <c r="AN124" s="3"/>
      <c r="AO124" s="3"/>
      <c r="AP124" s="3"/>
      <c r="AQ124" s="3"/>
      <c r="AR124" s="10"/>
      <c r="AS124" s="5">
        <v>1372.56</v>
      </c>
      <c r="AT124" s="3">
        <v>1451.01</v>
      </c>
      <c r="AU124" s="15">
        <f t="shared" si="51"/>
        <v>105.7155971323658</v>
      </c>
      <c r="AV124" s="6">
        <f t="shared" si="52"/>
        <v>1451.01</v>
      </c>
      <c r="AW124" s="5">
        <v>38508.66</v>
      </c>
      <c r="AX124" s="3">
        <v>39636.99</v>
      </c>
      <c r="AY124" s="15">
        <f t="shared" si="53"/>
        <v>102.93006819764696</v>
      </c>
      <c r="AZ124" s="6">
        <f t="shared" si="60"/>
        <v>38508.66</v>
      </c>
      <c r="BA124" s="5">
        <v>13493.52</v>
      </c>
      <c r="BB124" s="3">
        <v>13889.48</v>
      </c>
      <c r="BC124" s="15">
        <f t="shared" si="54"/>
        <v>102.93444557091107</v>
      </c>
      <c r="BD124" s="6">
        <f t="shared" si="61"/>
        <v>13493.52</v>
      </c>
      <c r="BE124" s="5">
        <v>75469.91</v>
      </c>
      <c r="BF124" s="3">
        <v>78451.07</v>
      </c>
      <c r="BG124" s="15">
        <f t="shared" si="55"/>
        <v>103.95013058846898</v>
      </c>
      <c r="BH124" s="3">
        <v>1493.97</v>
      </c>
      <c r="BI124" s="3">
        <v>1284.5900000000001</v>
      </c>
      <c r="BJ124" s="15">
        <f t="shared" si="56"/>
        <v>85.9849930052143</v>
      </c>
      <c r="BK124" s="6">
        <v>74674.3889192</v>
      </c>
      <c r="BL124" s="5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10">
        <v>0</v>
      </c>
      <c r="BS124" s="5">
        <v>76664.67</v>
      </c>
      <c r="BT124" s="3">
        <v>81483.32</v>
      </c>
      <c r="BU124" s="15">
        <f t="shared" si="57"/>
        <v>106.28535934479338</v>
      </c>
      <c r="BV124" s="6">
        <v>74674.3889192</v>
      </c>
      <c r="BW124" s="5">
        <v>271909.69</v>
      </c>
      <c r="BX124" s="3">
        <v>276905.03</v>
      </c>
      <c r="BY124" s="15">
        <f t="shared" si="58"/>
        <v>101.83713202718154</v>
      </c>
      <c r="BZ124" s="6">
        <v>272251.517</v>
      </c>
      <c r="CA124" s="5">
        <v>13279.68</v>
      </c>
      <c r="CB124" s="3">
        <v>13850.380000000001</v>
      </c>
      <c r="CC124" s="15">
        <f t="shared" si="59"/>
        <v>104.29754331429673</v>
      </c>
      <c r="CD124" s="6">
        <v>19097.72</v>
      </c>
    </row>
    <row r="125" spans="1:82" ht="15">
      <c r="A125" s="18" t="s">
        <v>216</v>
      </c>
      <c r="B125" s="5">
        <v>920.21</v>
      </c>
      <c r="C125" s="3">
        <v>154.8</v>
      </c>
      <c r="D125" s="15">
        <f t="shared" si="32"/>
        <v>16.822247095771615</v>
      </c>
      <c r="E125" s="21">
        <f t="shared" si="33"/>
        <v>154.8</v>
      </c>
      <c r="F125" s="5">
        <v>3455.83</v>
      </c>
      <c r="G125" s="3">
        <v>581.36</v>
      </c>
      <c r="H125" s="15">
        <f t="shared" si="34"/>
        <v>16.82258675918665</v>
      </c>
      <c r="I125" s="15">
        <f t="shared" si="35"/>
        <v>581.36</v>
      </c>
      <c r="J125" s="15">
        <f t="shared" si="36"/>
        <v>50.432908257527686</v>
      </c>
      <c r="K125" s="15">
        <f t="shared" si="37"/>
        <v>47.907573231789016</v>
      </c>
      <c r="L125" s="15">
        <f t="shared" si="38"/>
        <v>188.89178026937455</v>
      </c>
      <c r="M125" s="15">
        <f t="shared" si="39"/>
        <v>181.82412185318384</v>
      </c>
      <c r="N125" s="15">
        <f t="shared" si="40"/>
        <v>8.170442705027856</v>
      </c>
      <c r="O125" s="15">
        <f t="shared" si="41"/>
        <v>74.49738325929061</v>
      </c>
      <c r="P125" s="6">
        <f t="shared" si="42"/>
        <v>29.635790423806554</v>
      </c>
      <c r="Q125" s="5"/>
      <c r="R125" s="3"/>
      <c r="S125" s="6"/>
      <c r="T125" s="5">
        <v>610.8100000000001</v>
      </c>
      <c r="U125" s="3">
        <v>102.75</v>
      </c>
      <c r="V125" s="15">
        <f t="shared" si="44"/>
        <v>16.821924984856174</v>
      </c>
      <c r="W125" s="6">
        <f t="shared" si="45"/>
        <v>102.75</v>
      </c>
      <c r="X125" s="5"/>
      <c r="Y125" s="3"/>
      <c r="Z125" s="3"/>
      <c r="AA125" s="10">
        <f t="shared" si="46"/>
        <v>0</v>
      </c>
      <c r="AB125" s="13"/>
      <c r="AC125" s="3"/>
      <c r="AD125" s="3"/>
      <c r="AE125" s="21">
        <f t="shared" si="47"/>
        <v>0</v>
      </c>
      <c r="AF125" s="5"/>
      <c r="AG125" s="3"/>
      <c r="AH125" s="15"/>
      <c r="AI125" s="21">
        <f t="shared" si="49"/>
        <v>0</v>
      </c>
      <c r="AJ125" s="5"/>
      <c r="AK125" s="3"/>
      <c r="AL125" s="3"/>
      <c r="AM125" s="3">
        <f t="shared" si="50"/>
        <v>0</v>
      </c>
      <c r="AN125" s="3"/>
      <c r="AO125" s="3"/>
      <c r="AP125" s="3"/>
      <c r="AQ125" s="3"/>
      <c r="AR125" s="10"/>
      <c r="AS125" s="5"/>
      <c r="AT125" s="3"/>
      <c r="AU125" s="15"/>
      <c r="AV125" s="6">
        <f t="shared" si="52"/>
        <v>0</v>
      </c>
      <c r="AW125" s="5"/>
      <c r="AX125" s="3"/>
      <c r="AY125" s="15"/>
      <c r="AZ125" s="6">
        <f>AX125</f>
        <v>0</v>
      </c>
      <c r="BA125" s="5"/>
      <c r="BB125" s="3"/>
      <c r="BC125" s="15"/>
      <c r="BD125" s="6">
        <f t="shared" si="61"/>
        <v>0</v>
      </c>
      <c r="BE125" s="5">
        <v>1846.95</v>
      </c>
      <c r="BF125" s="3">
        <v>369.39</v>
      </c>
      <c r="BG125" s="15">
        <f t="shared" si="55"/>
        <v>20</v>
      </c>
      <c r="BH125" s="3"/>
      <c r="BI125" s="3"/>
      <c r="BJ125" s="15"/>
      <c r="BK125" s="6"/>
      <c r="BL125" s="5"/>
      <c r="BM125" s="3"/>
      <c r="BN125" s="3"/>
      <c r="BO125" s="3"/>
      <c r="BP125" s="3"/>
      <c r="BQ125" s="3"/>
      <c r="BR125" s="10"/>
      <c r="BS125" s="5">
        <v>1846.95</v>
      </c>
      <c r="BT125" s="3">
        <v>369.39</v>
      </c>
      <c r="BU125" s="15">
        <f t="shared" si="57"/>
        <v>20</v>
      </c>
      <c r="BV125" s="6"/>
      <c r="BW125" s="5"/>
      <c r="BX125" s="3"/>
      <c r="BY125" s="15"/>
      <c r="BZ125" s="6"/>
      <c r="CA125" s="5"/>
      <c r="CB125" s="3"/>
      <c r="CC125" s="15"/>
      <c r="CD125" s="6"/>
    </row>
    <row r="126" spans="1:82" ht="15">
      <c r="A126" s="18" t="s">
        <v>32</v>
      </c>
      <c r="B126" s="5">
        <v>13326.900000000001</v>
      </c>
      <c r="C126" s="3">
        <v>13273.880000000001</v>
      </c>
      <c r="D126" s="15">
        <f t="shared" si="32"/>
        <v>99.60215804125491</v>
      </c>
      <c r="E126" s="21">
        <f t="shared" si="33"/>
        <v>13273.880000000001</v>
      </c>
      <c r="F126" s="5">
        <v>47390.07</v>
      </c>
      <c r="G126" s="3">
        <v>56697.7</v>
      </c>
      <c r="H126" s="15">
        <f t="shared" si="34"/>
        <v>119.64046476403179</v>
      </c>
      <c r="I126" s="15">
        <f>F126</f>
        <v>47390.07</v>
      </c>
      <c r="J126" s="15">
        <f t="shared" si="36"/>
        <v>4111.082724349482</v>
      </c>
      <c r="K126" s="15">
        <f t="shared" si="37"/>
        <v>3905.2278261053525</v>
      </c>
      <c r="L126" s="15">
        <f t="shared" si="38"/>
        <v>15397.679044637192</v>
      </c>
      <c r="M126" s="15">
        <f t="shared" si="39"/>
        <v>14821.552673577322</v>
      </c>
      <c r="N126" s="15">
        <f t="shared" si="40"/>
        <v>666.0207990268669</v>
      </c>
      <c r="O126" s="15">
        <f t="shared" si="41"/>
        <v>6072.719498201819</v>
      </c>
      <c r="P126" s="6">
        <f t="shared" si="42"/>
        <v>2415.7874341019706</v>
      </c>
      <c r="Q126" s="5">
        <v>40610.4</v>
      </c>
      <c r="R126" s="3">
        <v>43103.39</v>
      </c>
      <c r="S126" s="6">
        <f t="shared" si="43"/>
        <v>106.13879695841459</v>
      </c>
      <c r="T126" s="5">
        <v>0</v>
      </c>
      <c r="U126" s="3">
        <v>0</v>
      </c>
      <c r="V126" s="15"/>
      <c r="W126" s="6">
        <f t="shared" si="45"/>
        <v>0</v>
      </c>
      <c r="X126" s="5">
        <v>0</v>
      </c>
      <c r="Y126" s="3">
        <v>0</v>
      </c>
      <c r="Z126" s="3">
        <v>0</v>
      </c>
      <c r="AA126" s="10">
        <f t="shared" si="46"/>
        <v>0</v>
      </c>
      <c r="AB126" s="13">
        <v>0</v>
      </c>
      <c r="AC126" s="3">
        <v>0</v>
      </c>
      <c r="AD126" s="3">
        <v>0</v>
      </c>
      <c r="AE126" s="21">
        <f t="shared" si="47"/>
        <v>0</v>
      </c>
      <c r="AF126" s="5">
        <v>0</v>
      </c>
      <c r="AG126" s="3">
        <v>0</v>
      </c>
      <c r="AH126" s="15"/>
      <c r="AI126" s="21">
        <f t="shared" si="49"/>
        <v>0</v>
      </c>
      <c r="AJ126" s="5">
        <v>0</v>
      </c>
      <c r="AK126" s="3">
        <v>0</v>
      </c>
      <c r="AL126" s="3">
        <v>0</v>
      </c>
      <c r="AM126" s="3">
        <f t="shared" si="50"/>
        <v>0</v>
      </c>
      <c r="AN126" s="3"/>
      <c r="AO126" s="3"/>
      <c r="AP126" s="3"/>
      <c r="AQ126" s="3"/>
      <c r="AR126" s="10"/>
      <c r="AS126" s="5">
        <v>4647.24</v>
      </c>
      <c r="AT126" s="3">
        <v>5216.41</v>
      </c>
      <c r="AU126" s="15">
        <f t="shared" si="51"/>
        <v>112.24748452845131</v>
      </c>
      <c r="AV126" s="6">
        <f t="shared" si="52"/>
        <v>5216.41</v>
      </c>
      <c r="AW126" s="5">
        <v>19092.09</v>
      </c>
      <c r="AX126" s="3">
        <v>16098.86</v>
      </c>
      <c r="AY126" s="15">
        <f t="shared" si="53"/>
        <v>84.32214597773215</v>
      </c>
      <c r="AZ126" s="6">
        <f>AX126</f>
        <v>16098.86</v>
      </c>
      <c r="BA126" s="5">
        <v>0</v>
      </c>
      <c r="BB126" s="3">
        <v>0</v>
      </c>
      <c r="BC126" s="15"/>
      <c r="BD126" s="6">
        <f t="shared" si="61"/>
        <v>0</v>
      </c>
      <c r="BE126" s="5">
        <v>43685.090000000004</v>
      </c>
      <c r="BF126" s="3">
        <v>41312.48</v>
      </c>
      <c r="BG126" s="15">
        <f t="shared" si="55"/>
        <v>94.56883343950992</v>
      </c>
      <c r="BH126" s="3">
        <v>597.55</v>
      </c>
      <c r="BI126" s="3">
        <v>459.21000000000004</v>
      </c>
      <c r="BJ126" s="15">
        <f t="shared" si="56"/>
        <v>76.84879926365996</v>
      </c>
      <c r="BK126" s="6">
        <v>34816.891200000005</v>
      </c>
      <c r="BL126" s="5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10">
        <v>0</v>
      </c>
      <c r="BS126" s="5">
        <v>44620.47</v>
      </c>
      <c r="BT126" s="3">
        <v>45364.23</v>
      </c>
      <c r="BU126" s="15">
        <f t="shared" si="57"/>
        <v>101.66685828275676</v>
      </c>
      <c r="BV126" s="6">
        <v>34816.891200000005</v>
      </c>
      <c r="BW126" s="5">
        <v>221602.83000000002</v>
      </c>
      <c r="BX126" s="3">
        <v>214161.02</v>
      </c>
      <c r="BY126" s="15">
        <f t="shared" si="58"/>
        <v>96.64182537741056</v>
      </c>
      <c r="BZ126" s="6">
        <v>213594.4365</v>
      </c>
      <c r="CA126" s="5">
        <v>4950.09</v>
      </c>
      <c r="CB126" s="3">
        <v>5165.620000000001</v>
      </c>
      <c r="CC126" s="15">
        <f t="shared" si="59"/>
        <v>104.35406224937324</v>
      </c>
      <c r="CD126" s="6">
        <v>4459.92</v>
      </c>
    </row>
    <row r="127" spans="1:82" ht="15">
      <c r="A127" s="18" t="s">
        <v>33</v>
      </c>
      <c r="B127" s="5">
        <v>13308.12</v>
      </c>
      <c r="C127" s="3">
        <v>13290.43</v>
      </c>
      <c r="D127" s="15">
        <f t="shared" si="32"/>
        <v>99.86707363624615</v>
      </c>
      <c r="E127" s="21">
        <f t="shared" si="33"/>
        <v>13290.43</v>
      </c>
      <c r="F127" s="5">
        <v>42944.76</v>
      </c>
      <c r="G127" s="3">
        <v>43007.31</v>
      </c>
      <c r="H127" s="15">
        <f t="shared" si="34"/>
        <v>100.14565222858387</v>
      </c>
      <c r="I127" s="15">
        <f>F127</f>
        <v>42944.76</v>
      </c>
      <c r="J127" s="15">
        <f t="shared" si="36"/>
        <v>3725.4526304209858</v>
      </c>
      <c r="K127" s="15">
        <f t="shared" si="37"/>
        <v>3538.907449122065</v>
      </c>
      <c r="L127" s="15">
        <f t="shared" si="38"/>
        <v>13953.33729469008</v>
      </c>
      <c r="M127" s="15">
        <f t="shared" si="39"/>
        <v>13431.25305352232</v>
      </c>
      <c r="N127" s="15">
        <f t="shared" si="40"/>
        <v>603.5463414427757</v>
      </c>
      <c r="O127" s="15">
        <f t="shared" si="41"/>
        <v>5503.082848318172</v>
      </c>
      <c r="P127" s="6">
        <f t="shared" si="42"/>
        <v>2189.1803824836024</v>
      </c>
      <c r="Q127" s="5">
        <v>41880.24</v>
      </c>
      <c r="R127" s="3">
        <v>41947.740000000005</v>
      </c>
      <c r="S127" s="6">
        <f t="shared" si="43"/>
        <v>100.16117386146786</v>
      </c>
      <c r="T127" s="5">
        <v>0</v>
      </c>
      <c r="U127" s="3">
        <v>0</v>
      </c>
      <c r="V127" s="15"/>
      <c r="W127" s="6">
        <f t="shared" si="45"/>
        <v>0</v>
      </c>
      <c r="X127" s="5">
        <v>0</v>
      </c>
      <c r="Y127" s="3">
        <v>0</v>
      </c>
      <c r="Z127" s="3">
        <v>0</v>
      </c>
      <c r="AA127" s="10">
        <f t="shared" si="46"/>
        <v>0</v>
      </c>
      <c r="AB127" s="13">
        <v>0</v>
      </c>
      <c r="AC127" s="3">
        <v>0</v>
      </c>
      <c r="AD127" s="3">
        <v>0</v>
      </c>
      <c r="AE127" s="21">
        <f t="shared" si="47"/>
        <v>0</v>
      </c>
      <c r="AF127" s="5">
        <v>0</v>
      </c>
      <c r="AG127" s="3">
        <v>0</v>
      </c>
      <c r="AH127" s="15"/>
      <c r="AI127" s="21">
        <f t="shared" si="49"/>
        <v>0</v>
      </c>
      <c r="AJ127" s="5">
        <v>0</v>
      </c>
      <c r="AK127" s="3">
        <v>0</v>
      </c>
      <c r="AL127" s="3">
        <v>0</v>
      </c>
      <c r="AM127" s="3">
        <f t="shared" si="50"/>
        <v>0</v>
      </c>
      <c r="AN127" s="3"/>
      <c r="AO127" s="3"/>
      <c r="AP127" s="3"/>
      <c r="AQ127" s="3"/>
      <c r="AR127" s="10"/>
      <c r="AS127" s="5">
        <v>4640.76</v>
      </c>
      <c r="AT127" s="3">
        <v>4650.72</v>
      </c>
      <c r="AU127" s="15">
        <f t="shared" si="51"/>
        <v>100.2146200191348</v>
      </c>
      <c r="AV127" s="6">
        <f t="shared" si="52"/>
        <v>4650.72</v>
      </c>
      <c r="AW127" s="5">
        <v>22800.24</v>
      </c>
      <c r="AX127" s="3">
        <v>22860.66</v>
      </c>
      <c r="AY127" s="15">
        <f t="shared" si="53"/>
        <v>100.26499721055566</v>
      </c>
      <c r="AZ127" s="6">
        <f t="shared" si="60"/>
        <v>22800.24</v>
      </c>
      <c r="BA127" s="5">
        <v>0</v>
      </c>
      <c r="BB127" s="3">
        <v>0</v>
      </c>
      <c r="BC127" s="15"/>
      <c r="BD127" s="6">
        <f t="shared" si="61"/>
        <v>0</v>
      </c>
      <c r="BE127" s="5">
        <v>36887.46</v>
      </c>
      <c r="BF127" s="3">
        <v>36398.95</v>
      </c>
      <c r="BG127" s="15">
        <f t="shared" si="55"/>
        <v>98.67567460595009</v>
      </c>
      <c r="BH127" s="3">
        <v>911.7099999999999</v>
      </c>
      <c r="BI127" s="3">
        <v>905.3800000000001</v>
      </c>
      <c r="BJ127" s="15">
        <f t="shared" si="56"/>
        <v>99.30570027750053</v>
      </c>
      <c r="BK127" s="6">
        <v>34517.5177424</v>
      </c>
      <c r="BL127" s="5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10">
        <v>0</v>
      </c>
      <c r="BS127" s="5">
        <v>36887.46</v>
      </c>
      <c r="BT127" s="3">
        <v>36398.97</v>
      </c>
      <c r="BU127" s="15">
        <f t="shared" si="57"/>
        <v>98.67572882491774</v>
      </c>
      <c r="BV127" s="6">
        <v>34052.9641088</v>
      </c>
      <c r="BW127" s="5">
        <v>204083.2</v>
      </c>
      <c r="BX127" s="3">
        <v>195841.41</v>
      </c>
      <c r="BY127" s="15">
        <f t="shared" si="58"/>
        <v>95.96155391526592</v>
      </c>
      <c r="BZ127" s="6">
        <v>191479.08999999997</v>
      </c>
      <c r="CA127" s="5">
        <v>3104.69</v>
      </c>
      <c r="CB127" s="3">
        <v>2907.37</v>
      </c>
      <c r="CC127" s="15">
        <f t="shared" si="59"/>
        <v>93.64445403566862</v>
      </c>
      <c r="CD127" s="6">
        <v>3145.41</v>
      </c>
    </row>
    <row r="128" spans="1:82" ht="15">
      <c r="A128" s="18" t="s">
        <v>34</v>
      </c>
      <c r="B128" s="5">
        <v>71029.14</v>
      </c>
      <c r="C128" s="3">
        <v>70094.72</v>
      </c>
      <c r="D128" s="15">
        <f t="shared" si="32"/>
        <v>98.6844554220986</v>
      </c>
      <c r="E128" s="21">
        <f t="shared" si="33"/>
        <v>70094.72</v>
      </c>
      <c r="F128" s="5">
        <v>208755.8</v>
      </c>
      <c r="G128" s="3">
        <v>208255.48</v>
      </c>
      <c r="H128" s="15">
        <f t="shared" si="34"/>
        <v>99.76033240753073</v>
      </c>
      <c r="I128" s="15">
        <f t="shared" si="35"/>
        <v>208255.48</v>
      </c>
      <c r="J128" s="15">
        <f t="shared" si="36"/>
        <v>18066.137190325084</v>
      </c>
      <c r="K128" s="15">
        <f t="shared" si="37"/>
        <v>17161.50863324166</v>
      </c>
      <c r="L128" s="15">
        <f t="shared" si="38"/>
        <v>67665.041227558</v>
      </c>
      <c r="M128" s="15">
        <f t="shared" si="39"/>
        <v>65133.25611000635</v>
      </c>
      <c r="N128" s="15">
        <f t="shared" si="40"/>
        <v>2926.825834849447</v>
      </c>
      <c r="O128" s="15">
        <f t="shared" si="41"/>
        <v>26686.542433960934</v>
      </c>
      <c r="P128" s="6">
        <f t="shared" si="42"/>
        <v>10616.168570058511</v>
      </c>
      <c r="Q128" s="5">
        <v>223528.26</v>
      </c>
      <c r="R128" s="3">
        <v>223465.06</v>
      </c>
      <c r="S128" s="6">
        <f t="shared" si="43"/>
        <v>99.97172617010483</v>
      </c>
      <c r="T128" s="5">
        <v>59976.54000000001</v>
      </c>
      <c r="U128" s="3">
        <v>60021.090000000004</v>
      </c>
      <c r="V128" s="15">
        <f t="shared" si="44"/>
        <v>100.07427904310585</v>
      </c>
      <c r="W128" s="6">
        <f>T128</f>
        <v>59976.54000000001</v>
      </c>
      <c r="X128" s="5">
        <v>0</v>
      </c>
      <c r="Y128" s="3">
        <v>0</v>
      </c>
      <c r="Z128" s="3">
        <v>0</v>
      </c>
      <c r="AA128" s="10">
        <f t="shared" si="46"/>
        <v>0</v>
      </c>
      <c r="AB128" s="13">
        <v>79.9</v>
      </c>
      <c r="AC128" s="3">
        <v>108.98</v>
      </c>
      <c r="AD128" s="15">
        <f>AC128/AB128*100</f>
        <v>136.39549436795994</v>
      </c>
      <c r="AE128" s="21">
        <f t="shared" si="47"/>
        <v>108.98</v>
      </c>
      <c r="AF128" s="5">
        <v>24769.440000000002</v>
      </c>
      <c r="AG128" s="3">
        <v>24754.61</v>
      </c>
      <c r="AH128" s="15">
        <f t="shared" si="48"/>
        <v>99.94012783494499</v>
      </c>
      <c r="AI128" s="21">
        <f t="shared" si="49"/>
        <v>24769.440000000002</v>
      </c>
      <c r="AJ128" s="5">
        <v>0</v>
      </c>
      <c r="AK128" s="3">
        <v>0</v>
      </c>
      <c r="AL128" s="3">
        <v>0</v>
      </c>
      <c r="AM128" s="3">
        <f t="shared" si="50"/>
        <v>0</v>
      </c>
      <c r="AN128" s="3"/>
      <c r="AO128" s="3"/>
      <c r="AP128" s="3"/>
      <c r="AQ128" s="3"/>
      <c r="AR128" s="10"/>
      <c r="AS128" s="5">
        <v>24767.34</v>
      </c>
      <c r="AT128" s="3">
        <v>24885.76</v>
      </c>
      <c r="AU128" s="15">
        <f t="shared" si="51"/>
        <v>100.47812966592294</v>
      </c>
      <c r="AV128" s="6">
        <f t="shared" si="52"/>
        <v>24885.76</v>
      </c>
      <c r="AW128" s="5">
        <v>135535.16</v>
      </c>
      <c r="AX128" s="3">
        <v>136247.31</v>
      </c>
      <c r="AY128" s="15">
        <f t="shared" si="53"/>
        <v>100.52543561390269</v>
      </c>
      <c r="AZ128" s="6">
        <f t="shared" si="60"/>
        <v>135535.16</v>
      </c>
      <c r="BA128" s="5">
        <v>64692.560000000005</v>
      </c>
      <c r="BB128" s="3">
        <v>64927.9</v>
      </c>
      <c r="BC128" s="15">
        <f t="shared" si="54"/>
        <v>100.36378217216941</v>
      </c>
      <c r="BD128" s="6">
        <f t="shared" si="61"/>
        <v>64692.560000000005</v>
      </c>
      <c r="BE128" s="5">
        <v>114442.94</v>
      </c>
      <c r="BF128" s="3">
        <v>113542.82</v>
      </c>
      <c r="BG128" s="15">
        <f t="shared" si="55"/>
        <v>99.21347703930012</v>
      </c>
      <c r="BH128" s="3">
        <v>3969.04</v>
      </c>
      <c r="BI128" s="3">
        <v>4089.02</v>
      </c>
      <c r="BJ128" s="15">
        <f t="shared" si="56"/>
        <v>103.02289722451776</v>
      </c>
      <c r="BK128" s="6">
        <v>129942.3552</v>
      </c>
      <c r="BL128" s="5">
        <v>361735.09</v>
      </c>
      <c r="BM128" s="3">
        <v>360998.6</v>
      </c>
      <c r="BN128" s="15">
        <f aca="true" t="shared" si="64" ref="BN128:BN148">BM128/BL128*100</f>
        <v>99.79640073071151</v>
      </c>
      <c r="BO128" s="3">
        <v>12304.91</v>
      </c>
      <c r="BP128" s="3">
        <v>12322.380000000001</v>
      </c>
      <c r="BQ128" s="15">
        <f aca="true" t="shared" si="65" ref="BQ128:BQ148">BP128/BO128*100</f>
        <v>100.14197584541455</v>
      </c>
      <c r="BR128" s="6">
        <v>591809.2125</v>
      </c>
      <c r="BS128" s="5">
        <v>209083.13</v>
      </c>
      <c r="BT128" s="3">
        <v>207546.11999999997</v>
      </c>
      <c r="BU128" s="15">
        <f t="shared" si="57"/>
        <v>99.26488091124328</v>
      </c>
      <c r="BV128" s="6">
        <v>247385.59910400005</v>
      </c>
      <c r="BW128" s="5">
        <v>943216.89</v>
      </c>
      <c r="BX128" s="3">
        <v>898994.51</v>
      </c>
      <c r="BY128" s="15">
        <f t="shared" si="58"/>
        <v>95.31153645902164</v>
      </c>
      <c r="BZ128" s="6">
        <v>764168.4885</v>
      </c>
      <c r="CA128" s="5">
        <v>21283.15</v>
      </c>
      <c r="CB128" s="3">
        <v>20906.61</v>
      </c>
      <c r="CC128" s="15">
        <f t="shared" si="59"/>
        <v>98.23080699990368</v>
      </c>
      <c r="CD128" s="6">
        <v>20367.86</v>
      </c>
    </row>
    <row r="129" spans="1:82" ht="15">
      <c r="A129" s="18" t="s">
        <v>35</v>
      </c>
      <c r="B129" s="5">
        <v>70942.26</v>
      </c>
      <c r="C129" s="3">
        <v>65479.69</v>
      </c>
      <c r="D129" s="15">
        <f t="shared" si="32"/>
        <v>92.29997747463925</v>
      </c>
      <c r="E129" s="21">
        <f t="shared" si="33"/>
        <v>65479.69</v>
      </c>
      <c r="F129" s="5">
        <v>203155.08</v>
      </c>
      <c r="G129" s="3">
        <v>187316.69</v>
      </c>
      <c r="H129" s="15">
        <f t="shared" si="34"/>
        <v>92.2037932794986</v>
      </c>
      <c r="I129" s="15">
        <f t="shared" si="35"/>
        <v>187316.69</v>
      </c>
      <c r="J129" s="15">
        <f t="shared" si="36"/>
        <v>16249.699741767152</v>
      </c>
      <c r="K129" s="15">
        <f t="shared" si="37"/>
        <v>15436.025945560963</v>
      </c>
      <c r="L129" s="15">
        <f t="shared" si="38"/>
        <v>60861.743237007264</v>
      </c>
      <c r="M129" s="15">
        <f t="shared" si="39"/>
        <v>58584.51332684578</v>
      </c>
      <c r="N129" s="15">
        <f t="shared" si="40"/>
        <v>2632.551746491785</v>
      </c>
      <c r="O129" s="15">
        <f t="shared" si="41"/>
        <v>24003.376988082644</v>
      </c>
      <c r="P129" s="6">
        <f t="shared" si="42"/>
        <v>9548.779014244443</v>
      </c>
      <c r="Q129" s="5">
        <v>223252.92</v>
      </c>
      <c r="R129" s="3">
        <v>208917.32</v>
      </c>
      <c r="S129" s="6">
        <f t="shared" si="43"/>
        <v>93.57876259804351</v>
      </c>
      <c r="T129" s="5">
        <v>59902.08</v>
      </c>
      <c r="U129" s="3">
        <v>56104.52</v>
      </c>
      <c r="V129" s="15">
        <f t="shared" si="44"/>
        <v>93.66038708505614</v>
      </c>
      <c r="W129" s="6">
        <f t="shared" si="45"/>
        <v>56104.52</v>
      </c>
      <c r="X129" s="5">
        <v>0</v>
      </c>
      <c r="Y129" s="3">
        <v>0</v>
      </c>
      <c r="Z129" s="3">
        <v>0</v>
      </c>
      <c r="AA129" s="10">
        <f t="shared" si="46"/>
        <v>0</v>
      </c>
      <c r="AB129" s="13">
        <v>0</v>
      </c>
      <c r="AC129" s="3">
        <v>58.83</v>
      </c>
      <c r="AD129" s="3">
        <v>0</v>
      </c>
      <c r="AE129" s="21">
        <f t="shared" si="47"/>
        <v>58.83</v>
      </c>
      <c r="AF129" s="5">
        <v>24738.780000000002</v>
      </c>
      <c r="AG129" s="3">
        <v>23142.22</v>
      </c>
      <c r="AH129" s="15">
        <f t="shared" si="48"/>
        <v>93.54632686009576</v>
      </c>
      <c r="AI129" s="21">
        <f t="shared" si="49"/>
        <v>24738.780000000002</v>
      </c>
      <c r="AJ129" s="5">
        <v>0</v>
      </c>
      <c r="AK129" s="3">
        <v>0</v>
      </c>
      <c r="AL129" s="3">
        <v>0</v>
      </c>
      <c r="AM129" s="3">
        <f t="shared" si="50"/>
        <v>0</v>
      </c>
      <c r="AN129" s="3"/>
      <c r="AO129" s="3"/>
      <c r="AP129" s="3"/>
      <c r="AQ129" s="3"/>
      <c r="AR129" s="10"/>
      <c r="AS129" s="5">
        <v>23424.54</v>
      </c>
      <c r="AT129" s="3">
        <v>22491.190000000002</v>
      </c>
      <c r="AU129" s="15">
        <f t="shared" si="51"/>
        <v>96.01550339942642</v>
      </c>
      <c r="AV129" s="6">
        <f t="shared" si="52"/>
        <v>22491.190000000002</v>
      </c>
      <c r="AW129" s="5">
        <v>138986.52</v>
      </c>
      <c r="AX129" s="3">
        <v>132398.2</v>
      </c>
      <c r="AY129" s="15">
        <f t="shared" si="53"/>
        <v>95.25974173610507</v>
      </c>
      <c r="AZ129" s="6">
        <f>AX129</f>
        <v>132398.2</v>
      </c>
      <c r="BA129" s="5">
        <v>66339.06</v>
      </c>
      <c r="BB129" s="3">
        <v>63070.130000000005</v>
      </c>
      <c r="BC129" s="15">
        <f t="shared" si="54"/>
        <v>95.07239023284323</v>
      </c>
      <c r="BD129" s="6">
        <f>BB129</f>
        <v>63070.130000000005</v>
      </c>
      <c r="BE129" s="5">
        <v>117849.08</v>
      </c>
      <c r="BF129" s="3">
        <v>109638.97</v>
      </c>
      <c r="BG129" s="15">
        <f t="shared" si="55"/>
        <v>93.03336945863302</v>
      </c>
      <c r="BH129" s="3">
        <v>4568.92</v>
      </c>
      <c r="BI129" s="3">
        <v>4239.1900000000005</v>
      </c>
      <c r="BJ129" s="15">
        <f t="shared" si="56"/>
        <v>92.78319602882083</v>
      </c>
      <c r="BK129" s="6">
        <v>155850.80336000002</v>
      </c>
      <c r="BL129" s="5">
        <v>343626.11</v>
      </c>
      <c r="BM129" s="3">
        <v>317091.65</v>
      </c>
      <c r="BN129" s="15">
        <f t="shared" si="64"/>
        <v>92.27810133519831</v>
      </c>
      <c r="BO129" s="3">
        <v>12181.02</v>
      </c>
      <c r="BP129" s="3">
        <v>11323.93</v>
      </c>
      <c r="BQ129" s="15">
        <f t="shared" si="65"/>
        <v>92.9637255336581</v>
      </c>
      <c r="BR129" s="6">
        <v>629565.5094999999</v>
      </c>
      <c r="BS129" s="5">
        <v>207111.27</v>
      </c>
      <c r="BT129" s="3">
        <v>191676.82</v>
      </c>
      <c r="BU129" s="15">
        <f t="shared" si="57"/>
        <v>92.54774981583573</v>
      </c>
      <c r="BV129" s="6">
        <v>155850.80336000002</v>
      </c>
      <c r="BW129" s="5">
        <v>991398.88</v>
      </c>
      <c r="BX129" s="3">
        <v>888603.1299999999</v>
      </c>
      <c r="BY129" s="15">
        <f t="shared" si="58"/>
        <v>89.63124206878264</v>
      </c>
      <c r="BZ129" s="6">
        <v>854387.86</v>
      </c>
      <c r="CA129" s="5">
        <v>18111.72</v>
      </c>
      <c r="CB129" s="3">
        <v>17240.84</v>
      </c>
      <c r="CC129" s="15">
        <f t="shared" si="59"/>
        <v>95.19162177860522</v>
      </c>
      <c r="CD129" s="6">
        <v>17095.12</v>
      </c>
    </row>
    <row r="130" spans="1:82" ht="15">
      <c r="A130" s="18" t="s">
        <v>36</v>
      </c>
      <c r="B130" s="5">
        <v>203090.22</v>
      </c>
      <c r="C130" s="3">
        <v>196266.89</v>
      </c>
      <c r="D130" s="15">
        <f t="shared" si="32"/>
        <v>96.64024688141065</v>
      </c>
      <c r="E130" s="21">
        <f t="shared" si="33"/>
        <v>196266.89</v>
      </c>
      <c r="F130" s="5">
        <v>637360.1</v>
      </c>
      <c r="G130" s="3">
        <v>615657.76</v>
      </c>
      <c r="H130" s="15">
        <f t="shared" si="34"/>
        <v>96.59496413408998</v>
      </c>
      <c r="I130" s="15">
        <f t="shared" si="35"/>
        <v>615657.76</v>
      </c>
      <c r="J130" s="15">
        <f t="shared" si="36"/>
        <v>53408.23470502786</v>
      </c>
      <c r="K130" s="15">
        <f t="shared" si="37"/>
        <v>50733.91568549468</v>
      </c>
      <c r="L130" s="15">
        <f t="shared" si="38"/>
        <v>200035.58951949794</v>
      </c>
      <c r="M130" s="15">
        <f t="shared" si="39"/>
        <v>192550.96940638885</v>
      </c>
      <c r="N130" s="15">
        <f t="shared" si="40"/>
        <v>8652.463970664976</v>
      </c>
      <c r="O130" s="15">
        <f t="shared" si="41"/>
        <v>78892.41107622877</v>
      </c>
      <c r="P130" s="6">
        <f t="shared" si="42"/>
        <v>31384.17563669692</v>
      </c>
      <c r="Q130" s="5">
        <v>638978.5</v>
      </c>
      <c r="R130" s="3">
        <v>625769.91</v>
      </c>
      <c r="S130" s="6">
        <f t="shared" si="43"/>
        <v>97.93285846080893</v>
      </c>
      <c r="T130" s="5">
        <v>171442.68</v>
      </c>
      <c r="U130" s="3">
        <v>167936.58000000002</v>
      </c>
      <c r="V130" s="15">
        <f t="shared" si="44"/>
        <v>97.95494330816575</v>
      </c>
      <c r="W130" s="6">
        <f t="shared" si="45"/>
        <v>167936.58000000002</v>
      </c>
      <c r="X130" s="5">
        <v>0</v>
      </c>
      <c r="Y130" s="3">
        <v>0</v>
      </c>
      <c r="Z130" s="3">
        <v>0</v>
      </c>
      <c r="AA130" s="10">
        <f t="shared" si="46"/>
        <v>0</v>
      </c>
      <c r="AB130" s="13">
        <v>195.20000000000002</v>
      </c>
      <c r="AC130" s="3">
        <v>167.85000000000002</v>
      </c>
      <c r="AD130" s="15">
        <f>AC130/AB130*100</f>
        <v>85.98872950819673</v>
      </c>
      <c r="AE130" s="21">
        <f t="shared" si="47"/>
        <v>167.85000000000002</v>
      </c>
      <c r="AF130" s="5">
        <v>70805.59</v>
      </c>
      <c r="AG130" s="3">
        <v>69210.01000000001</v>
      </c>
      <c r="AH130" s="15">
        <f t="shared" si="48"/>
        <v>97.74653385417736</v>
      </c>
      <c r="AI130" s="21">
        <f t="shared" si="49"/>
        <v>70805.59</v>
      </c>
      <c r="AJ130" s="5">
        <v>243411.03999999998</v>
      </c>
      <c r="AK130" s="3">
        <v>240329.53999999998</v>
      </c>
      <c r="AL130" s="15">
        <f>AK130/AJ130*100</f>
        <v>98.73403441355823</v>
      </c>
      <c r="AM130" s="3">
        <f t="shared" si="50"/>
        <v>177014.94999999998</v>
      </c>
      <c r="AN130" s="15">
        <v>161003.4</v>
      </c>
      <c r="AO130" s="15">
        <v>4703.15</v>
      </c>
      <c r="AP130" s="15">
        <v>9241.1</v>
      </c>
      <c r="AQ130" s="15"/>
      <c r="AR130" s="6">
        <v>2067.3</v>
      </c>
      <c r="AS130" s="5">
        <v>70799.70999999999</v>
      </c>
      <c r="AT130" s="3">
        <v>71478.47</v>
      </c>
      <c r="AU130" s="15">
        <f t="shared" si="51"/>
        <v>100.9587044918687</v>
      </c>
      <c r="AV130" s="6">
        <f t="shared" si="52"/>
        <v>71478.47</v>
      </c>
      <c r="AW130" s="5">
        <v>359925.1</v>
      </c>
      <c r="AX130" s="3">
        <v>358241.62</v>
      </c>
      <c r="AY130" s="15">
        <f t="shared" si="53"/>
        <v>99.532269352707</v>
      </c>
      <c r="AZ130" s="6">
        <f>AX130</f>
        <v>358241.62</v>
      </c>
      <c r="BA130" s="5">
        <v>171808.34</v>
      </c>
      <c r="BB130" s="3">
        <v>170689.33000000002</v>
      </c>
      <c r="BC130" s="15">
        <f t="shared" si="54"/>
        <v>99.34868703114181</v>
      </c>
      <c r="BD130" s="6">
        <f>BB130</f>
        <v>170689.33000000002</v>
      </c>
      <c r="BE130" s="5">
        <v>338537.95999999996</v>
      </c>
      <c r="BF130" s="3">
        <v>329658.76</v>
      </c>
      <c r="BG130" s="15">
        <f t="shared" si="55"/>
        <v>97.37719220615617</v>
      </c>
      <c r="BH130" s="3">
        <v>15390.89</v>
      </c>
      <c r="BI130" s="3">
        <v>12423.760000000002</v>
      </c>
      <c r="BJ130" s="15">
        <f t="shared" si="56"/>
        <v>80.72151772899424</v>
      </c>
      <c r="BK130" s="6">
        <v>358099.2472176</v>
      </c>
      <c r="BL130" s="5">
        <v>946381.41</v>
      </c>
      <c r="BM130" s="3">
        <v>919385.8600000001</v>
      </c>
      <c r="BN130" s="15">
        <f t="shared" si="64"/>
        <v>97.14749785712719</v>
      </c>
      <c r="BO130" s="3">
        <v>32844.020000000004</v>
      </c>
      <c r="BP130" s="3">
        <v>31529.130000000005</v>
      </c>
      <c r="BQ130" s="15">
        <f t="shared" si="65"/>
        <v>95.99656193121305</v>
      </c>
      <c r="BR130" s="6">
        <v>1082156.807</v>
      </c>
      <c r="BS130" s="5">
        <v>578386.5800000001</v>
      </c>
      <c r="BT130" s="3">
        <v>565673.2</v>
      </c>
      <c r="BU130" s="15">
        <f t="shared" si="57"/>
        <v>97.80192341253834</v>
      </c>
      <c r="BV130" s="6">
        <v>583087.8067616</v>
      </c>
      <c r="BW130" s="5">
        <v>2759542.44</v>
      </c>
      <c r="BX130" s="3">
        <v>2610037.88</v>
      </c>
      <c r="BY130" s="15">
        <f t="shared" si="58"/>
        <v>94.58226995052121</v>
      </c>
      <c r="BZ130" s="6">
        <v>2731510.823</v>
      </c>
      <c r="CA130" s="5">
        <v>203921.21000000002</v>
      </c>
      <c r="CB130" s="3">
        <v>210947.91</v>
      </c>
      <c r="CC130" s="15">
        <f t="shared" si="59"/>
        <v>103.4457916368778</v>
      </c>
      <c r="CD130" s="6">
        <v>204516.82000000004</v>
      </c>
    </row>
    <row r="131" spans="1:82" ht="15">
      <c r="A131" s="18" t="s">
        <v>37</v>
      </c>
      <c r="B131" s="5">
        <v>54461.1</v>
      </c>
      <c r="C131" s="3">
        <v>52941.69</v>
      </c>
      <c r="D131" s="15">
        <f t="shared" si="32"/>
        <v>97.21010042030001</v>
      </c>
      <c r="E131" s="21">
        <f t="shared" si="33"/>
        <v>52941.69</v>
      </c>
      <c r="F131" s="5">
        <v>160164.30000000002</v>
      </c>
      <c r="G131" s="3">
        <v>155799.7</v>
      </c>
      <c r="H131" s="15">
        <f t="shared" si="34"/>
        <v>97.27492331312283</v>
      </c>
      <c r="I131" s="15">
        <f t="shared" si="35"/>
        <v>155799.7</v>
      </c>
      <c r="J131" s="15">
        <f t="shared" si="36"/>
        <v>13515.604748607293</v>
      </c>
      <c r="K131" s="15">
        <f t="shared" si="37"/>
        <v>12838.835725266203</v>
      </c>
      <c r="L131" s="15">
        <f t="shared" si="38"/>
        <v>50621.44402510402</v>
      </c>
      <c r="M131" s="15">
        <f t="shared" si="39"/>
        <v>48727.369680558506</v>
      </c>
      <c r="N131" s="15">
        <f t="shared" si="40"/>
        <v>2189.6114667512875</v>
      </c>
      <c r="O131" s="15">
        <f t="shared" si="41"/>
        <v>19964.686188562162</v>
      </c>
      <c r="P131" s="6">
        <f t="shared" si="42"/>
        <v>7942.1481651505455</v>
      </c>
      <c r="Q131" s="5">
        <v>171387.36000000002</v>
      </c>
      <c r="R131" s="3">
        <v>169036.09</v>
      </c>
      <c r="S131" s="6">
        <f t="shared" si="43"/>
        <v>98.62809602761835</v>
      </c>
      <c r="T131" s="5">
        <v>45985.8</v>
      </c>
      <c r="U131" s="3">
        <v>45421.7</v>
      </c>
      <c r="V131" s="15">
        <f t="shared" si="44"/>
        <v>98.77331698045917</v>
      </c>
      <c r="W131" s="6">
        <f t="shared" si="45"/>
        <v>45421.7</v>
      </c>
      <c r="X131" s="5">
        <v>0</v>
      </c>
      <c r="Y131" s="3">
        <v>0</v>
      </c>
      <c r="Z131" s="3">
        <v>0</v>
      </c>
      <c r="AA131" s="10">
        <f t="shared" si="46"/>
        <v>0</v>
      </c>
      <c r="AB131" s="13">
        <v>0</v>
      </c>
      <c r="AC131" s="3">
        <v>0</v>
      </c>
      <c r="AD131" s="3">
        <v>0</v>
      </c>
      <c r="AE131" s="21">
        <f t="shared" si="47"/>
        <v>0</v>
      </c>
      <c r="AF131" s="5">
        <v>18991.5</v>
      </c>
      <c r="AG131" s="3">
        <v>18689.52</v>
      </c>
      <c r="AH131" s="15">
        <f t="shared" si="48"/>
        <v>98.40992022747018</v>
      </c>
      <c r="AI131" s="21">
        <f t="shared" si="49"/>
        <v>18991.5</v>
      </c>
      <c r="AJ131" s="5">
        <v>48053.64</v>
      </c>
      <c r="AK131" s="3">
        <v>47113.68</v>
      </c>
      <c r="AL131" s="15">
        <f>AK131/AJ131*100</f>
        <v>98.04393590162994</v>
      </c>
      <c r="AM131" s="3">
        <f t="shared" si="50"/>
        <v>34462.36</v>
      </c>
      <c r="AN131" s="15">
        <v>32200.68</v>
      </c>
      <c r="AO131" s="15"/>
      <c r="AP131" s="15">
        <v>1848.22</v>
      </c>
      <c r="AQ131" s="15"/>
      <c r="AR131" s="6">
        <v>413.46</v>
      </c>
      <c r="AS131" s="5">
        <v>18990.72</v>
      </c>
      <c r="AT131" s="3">
        <v>18897.08</v>
      </c>
      <c r="AU131" s="15">
        <f t="shared" si="51"/>
        <v>99.50691706264955</v>
      </c>
      <c r="AV131" s="6">
        <f t="shared" si="52"/>
        <v>18897.08</v>
      </c>
      <c r="AW131" s="5">
        <v>103850.52</v>
      </c>
      <c r="AX131" s="3">
        <v>103948.59</v>
      </c>
      <c r="AY131" s="15">
        <f t="shared" si="53"/>
        <v>100.0944338073608</v>
      </c>
      <c r="AZ131" s="6">
        <f t="shared" si="60"/>
        <v>103850.52</v>
      </c>
      <c r="BA131" s="5">
        <v>49568.34</v>
      </c>
      <c r="BB131" s="3">
        <v>49632.75</v>
      </c>
      <c r="BC131" s="15">
        <f t="shared" si="54"/>
        <v>100.12994181366575</v>
      </c>
      <c r="BD131" s="6">
        <f t="shared" si="61"/>
        <v>49568.34</v>
      </c>
      <c r="BE131" s="5">
        <v>95077.53</v>
      </c>
      <c r="BF131" s="3">
        <v>92509.22</v>
      </c>
      <c r="BG131" s="15">
        <f t="shared" si="55"/>
        <v>97.2987203180394</v>
      </c>
      <c r="BH131" s="3">
        <v>3519.52</v>
      </c>
      <c r="BI131" s="3">
        <v>3289.39</v>
      </c>
      <c r="BJ131" s="15">
        <f t="shared" si="56"/>
        <v>93.46132427149156</v>
      </c>
      <c r="BK131" s="6">
        <v>123545.15039999998</v>
      </c>
      <c r="BL131" s="5">
        <v>192066.58000000002</v>
      </c>
      <c r="BM131" s="3">
        <v>180215.38</v>
      </c>
      <c r="BN131" s="15">
        <f t="shared" si="64"/>
        <v>93.82963970098285</v>
      </c>
      <c r="BO131" s="3">
        <v>7267.87</v>
      </c>
      <c r="BP131" s="3">
        <v>6174.88</v>
      </c>
      <c r="BQ131" s="15">
        <f t="shared" si="65"/>
        <v>84.96134355732835</v>
      </c>
      <c r="BR131" s="6">
        <v>468702.528</v>
      </c>
      <c r="BS131" s="5">
        <v>146927.13</v>
      </c>
      <c r="BT131" s="3">
        <v>142891.01</v>
      </c>
      <c r="BU131" s="15">
        <f t="shared" si="57"/>
        <v>97.25297839820325</v>
      </c>
      <c r="BV131" s="6">
        <v>176247.29404799998</v>
      </c>
      <c r="BW131" s="5">
        <v>807438.26</v>
      </c>
      <c r="BX131" s="3">
        <v>785453.8999999999</v>
      </c>
      <c r="BY131" s="15">
        <f t="shared" si="58"/>
        <v>97.27727046275957</v>
      </c>
      <c r="BZ131" s="6">
        <v>665273.1195</v>
      </c>
      <c r="CA131" s="5">
        <v>32222.59</v>
      </c>
      <c r="CB131" s="3">
        <v>32321.64</v>
      </c>
      <c r="CC131" s="15">
        <f t="shared" si="59"/>
        <v>100.30739304320353</v>
      </c>
      <c r="CD131" s="6">
        <v>33933.88</v>
      </c>
    </row>
    <row r="132" spans="1:82" ht="15">
      <c r="A132" s="18" t="s">
        <v>38</v>
      </c>
      <c r="B132" s="5">
        <v>67187.82</v>
      </c>
      <c r="C132" s="3">
        <v>64438.59</v>
      </c>
      <c r="D132" s="15">
        <f t="shared" si="32"/>
        <v>95.90814227935954</v>
      </c>
      <c r="E132" s="21">
        <f t="shared" si="33"/>
        <v>64438.59</v>
      </c>
      <c r="F132" s="5">
        <v>185925.6</v>
      </c>
      <c r="G132" s="3">
        <v>179144.58000000002</v>
      </c>
      <c r="H132" s="15">
        <f t="shared" si="34"/>
        <v>96.35283145516271</v>
      </c>
      <c r="I132" s="15">
        <f t="shared" si="35"/>
        <v>179144.58000000002</v>
      </c>
      <c r="J132" s="15">
        <f t="shared" si="36"/>
        <v>15540.770207742757</v>
      </c>
      <c r="K132" s="15">
        <f t="shared" si="37"/>
        <v>14762.594752697274</v>
      </c>
      <c r="L132" s="15">
        <f t="shared" si="38"/>
        <v>58206.51341992809</v>
      </c>
      <c r="M132" s="15">
        <f t="shared" si="39"/>
        <v>56028.632763274814</v>
      </c>
      <c r="N132" s="15">
        <f t="shared" si="40"/>
        <v>2517.700782314365</v>
      </c>
      <c r="O132" s="15">
        <f t="shared" si="41"/>
        <v>22956.175923841765</v>
      </c>
      <c r="P132" s="6">
        <f t="shared" si="42"/>
        <v>9132.192150200957</v>
      </c>
      <c r="Q132" s="5">
        <v>211439.52</v>
      </c>
      <c r="R132" s="3">
        <v>204187.43000000002</v>
      </c>
      <c r="S132" s="6">
        <f t="shared" si="43"/>
        <v>96.57013504381776</v>
      </c>
      <c r="T132" s="5">
        <v>56733.06</v>
      </c>
      <c r="U132" s="3">
        <v>54827.96000000001</v>
      </c>
      <c r="V132" s="15">
        <f t="shared" si="44"/>
        <v>96.64199322229403</v>
      </c>
      <c r="W132" s="6">
        <f t="shared" si="45"/>
        <v>54827.96000000001</v>
      </c>
      <c r="X132" s="5">
        <v>0</v>
      </c>
      <c r="Y132" s="3">
        <v>0</v>
      </c>
      <c r="Z132" s="3">
        <v>0</v>
      </c>
      <c r="AA132" s="10">
        <f t="shared" si="46"/>
        <v>0</v>
      </c>
      <c r="AB132" s="13">
        <v>0</v>
      </c>
      <c r="AC132" s="3">
        <v>16.080000000000002</v>
      </c>
      <c r="AD132" s="3">
        <v>0</v>
      </c>
      <c r="AE132" s="21">
        <f t="shared" si="47"/>
        <v>16.080000000000002</v>
      </c>
      <c r="AF132" s="5">
        <v>23429.7</v>
      </c>
      <c r="AG132" s="3">
        <v>22622.41</v>
      </c>
      <c r="AH132" s="15">
        <f t="shared" si="48"/>
        <v>96.55441597630357</v>
      </c>
      <c r="AI132" s="21">
        <f t="shared" si="49"/>
        <v>23429.7</v>
      </c>
      <c r="AJ132" s="5">
        <v>0</v>
      </c>
      <c r="AK132" s="3">
        <v>0</v>
      </c>
      <c r="AL132" s="3">
        <v>0</v>
      </c>
      <c r="AM132" s="3">
        <f t="shared" si="50"/>
        <v>0</v>
      </c>
      <c r="AN132" s="3"/>
      <c r="AO132" s="3"/>
      <c r="AP132" s="3"/>
      <c r="AQ132" s="3"/>
      <c r="AR132" s="10"/>
      <c r="AS132" s="5">
        <v>23428.74</v>
      </c>
      <c r="AT132" s="3">
        <v>23326.72</v>
      </c>
      <c r="AU132" s="15">
        <f t="shared" si="51"/>
        <v>99.56455191358988</v>
      </c>
      <c r="AV132" s="6">
        <f t="shared" si="52"/>
        <v>23326.72</v>
      </c>
      <c r="AW132" s="5">
        <v>136018.32</v>
      </c>
      <c r="AX132" s="3">
        <v>131842.09</v>
      </c>
      <c r="AY132" s="15">
        <f t="shared" si="53"/>
        <v>96.92965624042408</v>
      </c>
      <c r="AZ132" s="6">
        <f>AX132</f>
        <v>131842.09</v>
      </c>
      <c r="BA132" s="5">
        <v>64921.44</v>
      </c>
      <c r="BB132" s="3">
        <v>62897.53999999999</v>
      </c>
      <c r="BC132" s="15">
        <f t="shared" si="54"/>
        <v>96.8825398820482</v>
      </c>
      <c r="BD132" s="6">
        <f>BB132</f>
        <v>62897.53999999999</v>
      </c>
      <c r="BE132" s="5">
        <v>109887.02</v>
      </c>
      <c r="BF132" s="3">
        <v>101078.29000000001</v>
      </c>
      <c r="BG132" s="15">
        <f t="shared" si="55"/>
        <v>91.98383030134042</v>
      </c>
      <c r="BH132" s="3">
        <v>3501.8199999999997</v>
      </c>
      <c r="BI132" s="3">
        <v>3294.43</v>
      </c>
      <c r="BJ132" s="15">
        <f t="shared" si="56"/>
        <v>94.07765105002542</v>
      </c>
      <c r="BK132" s="6">
        <v>112734.8595408</v>
      </c>
      <c r="BL132" s="5">
        <v>255176.66</v>
      </c>
      <c r="BM132" s="3">
        <v>235447.25</v>
      </c>
      <c r="BN132" s="15">
        <f t="shared" si="64"/>
        <v>92.26833284830988</v>
      </c>
      <c r="BO132" s="3">
        <v>8897.970000000001</v>
      </c>
      <c r="BP132" s="3">
        <v>8552.04</v>
      </c>
      <c r="BQ132" s="15">
        <f t="shared" si="65"/>
        <v>96.11225931307928</v>
      </c>
      <c r="BR132" s="6">
        <v>611759.5875</v>
      </c>
      <c r="BS132" s="5">
        <v>175222.99</v>
      </c>
      <c r="BT132" s="3">
        <v>160355.4</v>
      </c>
      <c r="BU132" s="15">
        <f t="shared" si="57"/>
        <v>91.51504605645641</v>
      </c>
      <c r="BV132" s="6">
        <v>173094.1983008</v>
      </c>
      <c r="BW132" s="5">
        <v>774498.77</v>
      </c>
      <c r="BX132" s="3">
        <v>732401.5099999999</v>
      </c>
      <c r="BY132" s="15">
        <f t="shared" si="58"/>
        <v>94.56458013483997</v>
      </c>
      <c r="BZ132" s="6">
        <v>605891.3030000001</v>
      </c>
      <c r="CA132" s="5">
        <v>16109.41</v>
      </c>
      <c r="CB132" s="3">
        <v>15463.15</v>
      </c>
      <c r="CC132" s="15">
        <f t="shared" si="59"/>
        <v>95.9883074550837</v>
      </c>
      <c r="CD132" s="6">
        <v>15245.34</v>
      </c>
    </row>
    <row r="133" spans="1:82" ht="15">
      <c r="A133" s="18" t="s">
        <v>39</v>
      </c>
      <c r="B133" s="5">
        <v>67096.38</v>
      </c>
      <c r="C133" s="3">
        <v>64566.979999999996</v>
      </c>
      <c r="D133" s="15">
        <f t="shared" si="32"/>
        <v>96.23019900626531</v>
      </c>
      <c r="E133" s="21">
        <f t="shared" si="33"/>
        <v>64566.979999999996</v>
      </c>
      <c r="F133" s="5">
        <v>194017.12</v>
      </c>
      <c r="G133" s="3">
        <v>189094.95</v>
      </c>
      <c r="H133" s="15">
        <f t="shared" si="34"/>
        <v>97.46302285076699</v>
      </c>
      <c r="I133" s="15">
        <f t="shared" si="35"/>
        <v>189094.95</v>
      </c>
      <c r="J133" s="15">
        <f t="shared" si="36"/>
        <v>16403.96357732177</v>
      </c>
      <c r="K133" s="15">
        <f t="shared" si="37"/>
        <v>15582.565303575208</v>
      </c>
      <c r="L133" s="15">
        <f t="shared" si="38"/>
        <v>61439.524125238</v>
      </c>
      <c r="M133" s="15">
        <f t="shared" si="39"/>
        <v>59140.6757097525</v>
      </c>
      <c r="N133" s="15">
        <f t="shared" si="40"/>
        <v>2657.543440871589</v>
      </c>
      <c r="O133" s="15">
        <f t="shared" si="41"/>
        <v>24231.249075523592</v>
      </c>
      <c r="P133" s="6">
        <f t="shared" si="42"/>
        <v>9639.428767717349</v>
      </c>
      <c r="Q133" s="5">
        <v>211150.8</v>
      </c>
      <c r="R133" s="3">
        <v>206512.9</v>
      </c>
      <c r="S133" s="6">
        <f t="shared" si="43"/>
        <v>97.80351293956736</v>
      </c>
      <c r="T133" s="5">
        <v>56655.48</v>
      </c>
      <c r="U133" s="3">
        <v>56316.600000000006</v>
      </c>
      <c r="V133" s="15">
        <f t="shared" si="44"/>
        <v>99.40185839039755</v>
      </c>
      <c r="W133" s="6">
        <f t="shared" si="45"/>
        <v>56316.600000000006</v>
      </c>
      <c r="X133" s="5">
        <v>0</v>
      </c>
      <c r="Y133" s="3">
        <v>0</v>
      </c>
      <c r="Z133" s="3">
        <v>0</v>
      </c>
      <c r="AA133" s="10">
        <f t="shared" si="46"/>
        <v>0</v>
      </c>
      <c r="AB133" s="13">
        <v>0</v>
      </c>
      <c r="AC133" s="3">
        <v>0</v>
      </c>
      <c r="AD133" s="3">
        <v>0</v>
      </c>
      <c r="AE133" s="21">
        <f t="shared" si="47"/>
        <v>0</v>
      </c>
      <c r="AF133" s="5">
        <v>23397.72</v>
      </c>
      <c r="AG133" s="3">
        <v>22701.43</v>
      </c>
      <c r="AH133" s="15">
        <f t="shared" si="48"/>
        <v>97.02411175105951</v>
      </c>
      <c r="AI133" s="21">
        <f t="shared" si="49"/>
        <v>23397.72</v>
      </c>
      <c r="AJ133" s="5">
        <v>0</v>
      </c>
      <c r="AK133" s="3">
        <v>0</v>
      </c>
      <c r="AL133" s="3">
        <v>0</v>
      </c>
      <c r="AM133" s="3">
        <f t="shared" si="50"/>
        <v>0</v>
      </c>
      <c r="AN133" s="3"/>
      <c r="AO133" s="3"/>
      <c r="AP133" s="3"/>
      <c r="AQ133" s="3"/>
      <c r="AR133" s="10"/>
      <c r="AS133" s="5">
        <v>23397.239999999998</v>
      </c>
      <c r="AT133" s="3">
        <v>22779.92</v>
      </c>
      <c r="AU133" s="15">
        <f t="shared" si="51"/>
        <v>97.36156914234328</v>
      </c>
      <c r="AV133" s="6">
        <f t="shared" si="52"/>
        <v>22779.92</v>
      </c>
      <c r="AW133" s="5">
        <v>130182.64000000001</v>
      </c>
      <c r="AX133" s="3">
        <v>127232.43000000001</v>
      </c>
      <c r="AY133" s="15">
        <f t="shared" si="53"/>
        <v>97.73379154086903</v>
      </c>
      <c r="AZ133" s="6">
        <f>AX133</f>
        <v>127232.43000000001</v>
      </c>
      <c r="BA133" s="5">
        <v>62138.32000000001</v>
      </c>
      <c r="BB133" s="3">
        <v>61332.74</v>
      </c>
      <c r="BC133" s="15">
        <f t="shared" si="54"/>
        <v>98.70356971350367</v>
      </c>
      <c r="BD133" s="6">
        <f>BB133</f>
        <v>61332.74</v>
      </c>
      <c r="BE133" s="5">
        <v>107686.22</v>
      </c>
      <c r="BF133" s="3">
        <v>105472.73</v>
      </c>
      <c r="BG133" s="15">
        <f t="shared" si="55"/>
        <v>97.94450023410609</v>
      </c>
      <c r="BH133" s="3">
        <v>3447.1500000000005</v>
      </c>
      <c r="BI133" s="3">
        <v>3192.4100000000003</v>
      </c>
      <c r="BJ133" s="15">
        <f t="shared" si="56"/>
        <v>92.61012720653294</v>
      </c>
      <c r="BK133" s="6">
        <v>136207.7304</v>
      </c>
      <c r="BL133" s="5">
        <v>239632.56</v>
      </c>
      <c r="BM133" s="3">
        <v>233923.64</v>
      </c>
      <c r="BN133" s="15">
        <f t="shared" si="64"/>
        <v>97.61763593394821</v>
      </c>
      <c r="BO133" s="3">
        <v>8393.37</v>
      </c>
      <c r="BP133" s="3">
        <v>7976</v>
      </c>
      <c r="BQ133" s="15">
        <f t="shared" si="65"/>
        <v>95.02738470959817</v>
      </c>
      <c r="BR133" s="6">
        <v>554183.962</v>
      </c>
      <c r="BS133" s="5">
        <v>169380.28</v>
      </c>
      <c r="BT133" s="3">
        <v>165436.12000000002</v>
      </c>
      <c r="BU133" s="15">
        <f t="shared" si="57"/>
        <v>97.67141723936223</v>
      </c>
      <c r="BV133" s="6">
        <v>197989.20988000004</v>
      </c>
      <c r="BW133" s="5">
        <v>885942.1299999999</v>
      </c>
      <c r="BX133" s="3">
        <v>829888.48</v>
      </c>
      <c r="BY133" s="15">
        <f t="shared" si="58"/>
        <v>93.67298967935976</v>
      </c>
      <c r="BZ133" s="6">
        <v>673023.4995</v>
      </c>
      <c r="CA133" s="5">
        <v>15045.32</v>
      </c>
      <c r="CB133" s="3">
        <v>15171.48</v>
      </c>
      <c r="CC133" s="15">
        <f t="shared" si="59"/>
        <v>100.83853317842359</v>
      </c>
      <c r="CD133" s="6">
        <v>13702.490000000002</v>
      </c>
    </row>
    <row r="134" spans="1:82" ht="15">
      <c r="A134" s="18" t="s">
        <v>40</v>
      </c>
      <c r="B134" s="5">
        <v>67198.92</v>
      </c>
      <c r="C134" s="3">
        <v>66402.63</v>
      </c>
      <c r="D134" s="15">
        <f aca="true" t="shared" si="66" ref="D134:D197">C134/B134*100</f>
        <v>98.81502559862571</v>
      </c>
      <c r="E134" s="21">
        <f aca="true" t="shared" si="67" ref="E134:E197">C134</f>
        <v>66402.63</v>
      </c>
      <c r="F134" s="5">
        <v>183795.16</v>
      </c>
      <c r="G134" s="3">
        <v>185118.04</v>
      </c>
      <c r="H134" s="15">
        <f aca="true" t="shared" si="68" ref="H134:H197">G134/F134*100</f>
        <v>100.71975779993336</v>
      </c>
      <c r="I134" s="15">
        <f>F134</f>
        <v>183795.16</v>
      </c>
      <c r="J134" s="15">
        <f aca="true" t="shared" si="69" ref="J134:J197">I134/2/4.35*0.39+I134/2/4.89*0.41</f>
        <v>15944.207448839998</v>
      </c>
      <c r="K134" s="15">
        <f aca="true" t="shared" si="70" ref="K134:K197">I134/2/4.35*0.37+I134/2/4.89*0.39</f>
        <v>15145.83061674071</v>
      </c>
      <c r="L134" s="15">
        <f aca="true" t="shared" si="71" ref="L134:L197">I134/2/4.35*1.27+I134/2/4.89*1.75</f>
        <v>59717.55018799803</v>
      </c>
      <c r="M134" s="15">
        <f aca="true" t="shared" si="72" ref="M134:M197">I134/2/4.35*1.44+I134/2/4.89*1.44</f>
        <v>57483.131911148725</v>
      </c>
      <c r="N134" s="15">
        <f aca="true" t="shared" si="73" ref="N134:N197">I134/2/4.35*0.06+I134/2/4.89*0.07</f>
        <v>2583.0601077498063</v>
      </c>
      <c r="O134" s="15">
        <f aca="true" t="shared" si="74" ref="O134:O197">I134/2/4.35*0.59+I134/2/4.89*0.59</f>
        <v>23552.11654692899</v>
      </c>
      <c r="P134" s="6">
        <f aca="true" t="shared" si="75" ref="P134:P197">I134-J134-K134-L134-M134-N134-O134</f>
        <v>9369.263180593742</v>
      </c>
      <c r="Q134" s="5">
        <v>211472.46000000002</v>
      </c>
      <c r="R134" s="3">
        <v>212436.69</v>
      </c>
      <c r="S134" s="6">
        <f aca="true" t="shared" si="76" ref="S134:S197">R134/Q134*100</f>
        <v>100.45596008104316</v>
      </c>
      <c r="T134" s="5">
        <v>56741.16</v>
      </c>
      <c r="U134" s="3">
        <v>56993.11</v>
      </c>
      <c r="V134" s="15">
        <f aca="true" t="shared" si="77" ref="V134:V197">U134/T134*100</f>
        <v>100.44403392528456</v>
      </c>
      <c r="W134" s="6">
        <f>T134</f>
        <v>56741.16</v>
      </c>
      <c r="X134" s="5">
        <v>0</v>
      </c>
      <c r="Y134" s="3">
        <v>0</v>
      </c>
      <c r="Z134" s="3">
        <v>0</v>
      </c>
      <c r="AA134" s="10">
        <f aca="true" t="shared" si="78" ref="AA134:AA197">Y134</f>
        <v>0</v>
      </c>
      <c r="AB134" s="13">
        <v>0</v>
      </c>
      <c r="AC134" s="3">
        <v>193.85000000000002</v>
      </c>
      <c r="AD134" s="3">
        <v>0</v>
      </c>
      <c r="AE134" s="21">
        <f aca="true" t="shared" si="79" ref="AE134:AE197">AC134</f>
        <v>193.85000000000002</v>
      </c>
      <c r="AF134" s="5">
        <v>23433.3</v>
      </c>
      <c r="AG134" s="3">
        <v>23532.6</v>
      </c>
      <c r="AH134" s="15">
        <f aca="true" t="shared" si="80" ref="AH134:AH197">AG134/AF134*100</f>
        <v>100.42375593706392</v>
      </c>
      <c r="AI134" s="21">
        <f aca="true" t="shared" si="81" ref="AI134:AI197">AF134</f>
        <v>23433.3</v>
      </c>
      <c r="AJ134" s="5">
        <v>0</v>
      </c>
      <c r="AK134" s="3">
        <v>0</v>
      </c>
      <c r="AL134" s="3">
        <v>0</v>
      </c>
      <c r="AM134" s="3">
        <f aca="true" t="shared" si="82" ref="AM134:AM197">AN134+AO134+AP134+AQ134+AR134</f>
        <v>0</v>
      </c>
      <c r="AN134" s="3"/>
      <c r="AO134" s="3"/>
      <c r="AP134" s="3"/>
      <c r="AQ134" s="3"/>
      <c r="AR134" s="10"/>
      <c r="AS134" s="5">
        <v>23432.88</v>
      </c>
      <c r="AT134" s="3">
        <v>24861.530000000002</v>
      </c>
      <c r="AU134" s="15">
        <f aca="true" t="shared" si="83" ref="AU134:AU197">AT134/AS134*100</f>
        <v>106.0967751296469</v>
      </c>
      <c r="AV134" s="6">
        <f aca="true" t="shared" si="84" ref="AV134:AV197">AT134</f>
        <v>24861.530000000002</v>
      </c>
      <c r="AW134" s="5">
        <v>137497.34</v>
      </c>
      <c r="AX134" s="3">
        <v>138407.11</v>
      </c>
      <c r="AY134" s="15">
        <f aca="true" t="shared" si="85" ref="AY134:AY197">AX134/AW134*100</f>
        <v>100.66166370927611</v>
      </c>
      <c r="AZ134" s="6">
        <f>AW134</f>
        <v>137497.34</v>
      </c>
      <c r="BA134" s="5">
        <v>65633.58</v>
      </c>
      <c r="BB134" s="3">
        <v>65789.72</v>
      </c>
      <c r="BC134" s="15">
        <f aca="true" t="shared" si="86" ref="BC134:BC197">BB134/BA134*100</f>
        <v>100.23789651577744</v>
      </c>
      <c r="BD134" s="6">
        <f>BA134</f>
        <v>65633.58</v>
      </c>
      <c r="BE134" s="5">
        <v>107219.76000000001</v>
      </c>
      <c r="BF134" s="3">
        <v>98923.83</v>
      </c>
      <c r="BG134" s="15">
        <f aca="true" t="shared" si="87" ref="BG134:BG197">BF134/BE134*100</f>
        <v>92.26268553483051</v>
      </c>
      <c r="BH134" s="3">
        <v>3457.58</v>
      </c>
      <c r="BI134" s="3">
        <v>3422.31</v>
      </c>
      <c r="BJ134" s="15">
        <f aca="true" t="shared" si="88" ref="BJ134:BJ197">BI134/BH134*100</f>
        <v>98.97992237345196</v>
      </c>
      <c r="BK134" s="6">
        <v>146106.5144</v>
      </c>
      <c r="BL134" s="5">
        <v>240672.55</v>
      </c>
      <c r="BM134" s="3">
        <v>224612.74000000002</v>
      </c>
      <c r="BN134" s="15">
        <f t="shared" si="64"/>
        <v>93.32711187877473</v>
      </c>
      <c r="BO134" s="3">
        <v>7574.77</v>
      </c>
      <c r="BP134" s="3">
        <v>8319.33</v>
      </c>
      <c r="BQ134" s="15">
        <f t="shared" si="65"/>
        <v>109.82947337014852</v>
      </c>
      <c r="BR134" s="6">
        <v>474334.1215</v>
      </c>
      <c r="BS134" s="5">
        <v>169180.47</v>
      </c>
      <c r="BT134" s="3">
        <v>157223.87</v>
      </c>
      <c r="BU134" s="15">
        <f aca="true" t="shared" si="89" ref="BU134:BU197">BT134/BS134*100</f>
        <v>92.93263578236896</v>
      </c>
      <c r="BV134" s="6">
        <v>208613.14919199998</v>
      </c>
      <c r="BW134" s="5">
        <v>842247.8300000001</v>
      </c>
      <c r="BX134" s="3">
        <v>826916.83</v>
      </c>
      <c r="BY134" s="15">
        <f aca="true" t="shared" si="90" ref="BY134:BY197">BX134/BW134*100</f>
        <v>98.17975191458788</v>
      </c>
      <c r="BZ134" s="6">
        <v>633969.7355</v>
      </c>
      <c r="CA134" s="5">
        <v>18349.010000000002</v>
      </c>
      <c r="CB134" s="3">
        <v>18416.61</v>
      </c>
      <c r="CC134" s="15">
        <f aca="true" t="shared" si="91" ref="CC134:CC197">CB134/CA134*100</f>
        <v>100.36841224676425</v>
      </c>
      <c r="CD134" s="6">
        <v>18354.31</v>
      </c>
    </row>
    <row r="135" spans="1:82" ht="15">
      <c r="A135" s="18" t="s">
        <v>41</v>
      </c>
      <c r="B135" s="5">
        <v>324271.5</v>
      </c>
      <c r="C135" s="3">
        <v>318376.19</v>
      </c>
      <c r="D135" s="15">
        <f t="shared" si="66"/>
        <v>98.18198330719783</v>
      </c>
      <c r="E135" s="21">
        <f t="shared" si="67"/>
        <v>318376.19</v>
      </c>
      <c r="F135" s="5">
        <v>936912.4199999999</v>
      </c>
      <c r="G135" s="3">
        <v>945356.16</v>
      </c>
      <c r="H135" s="15">
        <f t="shared" si="68"/>
        <v>100.90123044798575</v>
      </c>
      <c r="I135" s="15">
        <f>F135</f>
        <v>936912.4199999999</v>
      </c>
      <c r="J135" s="15">
        <f t="shared" si="69"/>
        <v>81277.03681573935</v>
      </c>
      <c r="K135" s="15">
        <f t="shared" si="70"/>
        <v>77207.23884154855</v>
      </c>
      <c r="L135" s="15">
        <f t="shared" si="71"/>
        <v>304415.6030175587</v>
      </c>
      <c r="M135" s="15">
        <f t="shared" si="72"/>
        <v>293025.45414173894</v>
      </c>
      <c r="N135" s="15">
        <f t="shared" si="73"/>
        <v>13167.382082081658</v>
      </c>
      <c r="O135" s="15">
        <f t="shared" si="74"/>
        <v>120059.04023862914</v>
      </c>
      <c r="P135" s="6">
        <f t="shared" si="75"/>
        <v>47760.664862703576</v>
      </c>
      <c r="Q135" s="5">
        <v>1023056.1600000001</v>
      </c>
      <c r="R135" s="3">
        <v>1022409.62</v>
      </c>
      <c r="S135" s="6">
        <f t="shared" si="76"/>
        <v>99.93680307833735</v>
      </c>
      <c r="T135" s="5">
        <v>274510.26</v>
      </c>
      <c r="U135" s="3">
        <v>274548.39</v>
      </c>
      <c r="V135" s="15">
        <f t="shared" si="77"/>
        <v>100.01389019120816</v>
      </c>
      <c r="W135" s="6">
        <f>T135</f>
        <v>274510.26</v>
      </c>
      <c r="X135" s="5">
        <v>159762.48</v>
      </c>
      <c r="Y135" s="3">
        <v>159229.47</v>
      </c>
      <c r="Z135" s="15">
        <f>Y135/X135*100</f>
        <v>99.66637348143318</v>
      </c>
      <c r="AA135" s="10">
        <f t="shared" si="78"/>
        <v>159229.47</v>
      </c>
      <c r="AB135" s="13">
        <v>138.38</v>
      </c>
      <c r="AC135" s="3">
        <v>498.75</v>
      </c>
      <c r="AD135" s="15">
        <f>AC135/AB135*100</f>
        <v>360.4205810088163</v>
      </c>
      <c r="AE135" s="21">
        <f t="shared" si="79"/>
        <v>498.75</v>
      </c>
      <c r="AF135" s="5">
        <v>113363.88</v>
      </c>
      <c r="AG135" s="3">
        <v>113085.12</v>
      </c>
      <c r="AH135" s="15">
        <f t="shared" si="80"/>
        <v>99.75410157097657</v>
      </c>
      <c r="AI135" s="21">
        <f t="shared" si="81"/>
        <v>113363.88</v>
      </c>
      <c r="AJ135" s="5">
        <v>437288.64</v>
      </c>
      <c r="AK135" s="3">
        <v>435304.80000000005</v>
      </c>
      <c r="AL135" s="15">
        <f>AK135/AJ135*100</f>
        <v>99.54633168609183</v>
      </c>
      <c r="AM135" s="3">
        <f t="shared" si="82"/>
        <v>314864.39</v>
      </c>
      <c r="AN135" s="15">
        <v>289806.12</v>
      </c>
      <c r="AO135" s="15">
        <v>4703.15</v>
      </c>
      <c r="AP135" s="15">
        <v>16633.98</v>
      </c>
      <c r="AQ135" s="15"/>
      <c r="AR135" s="6">
        <v>3721.14</v>
      </c>
      <c r="AS135" s="5">
        <v>113361.54000000001</v>
      </c>
      <c r="AT135" s="3">
        <v>117708.24</v>
      </c>
      <c r="AU135" s="15">
        <f t="shared" si="83"/>
        <v>103.8343692225776</v>
      </c>
      <c r="AV135" s="6">
        <f t="shared" si="84"/>
        <v>117708.24</v>
      </c>
      <c r="AW135" s="5">
        <v>632898.86</v>
      </c>
      <c r="AX135" s="3">
        <v>628079.19</v>
      </c>
      <c r="AY135" s="15">
        <f t="shared" si="85"/>
        <v>99.23847706093197</v>
      </c>
      <c r="AZ135" s="6">
        <f>AX135</f>
        <v>628079.19</v>
      </c>
      <c r="BA135" s="5">
        <v>302081.26</v>
      </c>
      <c r="BB135" s="3">
        <v>299045.35</v>
      </c>
      <c r="BC135" s="15">
        <f t="shared" si="86"/>
        <v>98.99500220569789</v>
      </c>
      <c r="BD135" s="6">
        <f>BB135</f>
        <v>299045.35</v>
      </c>
      <c r="BE135" s="5">
        <v>519259.5800000001</v>
      </c>
      <c r="BF135" s="3">
        <v>516813.80999999994</v>
      </c>
      <c r="BG135" s="15">
        <f t="shared" si="87"/>
        <v>99.52898894999682</v>
      </c>
      <c r="BH135" s="3">
        <v>29495.57</v>
      </c>
      <c r="BI135" s="3">
        <v>28165.730000000003</v>
      </c>
      <c r="BJ135" s="15">
        <f t="shared" si="88"/>
        <v>95.49139074105028</v>
      </c>
      <c r="BK135" s="6">
        <v>604223.7273631999</v>
      </c>
      <c r="BL135" s="5">
        <v>1345194.16</v>
      </c>
      <c r="BM135" s="3">
        <v>1399744.6300000001</v>
      </c>
      <c r="BN135" s="15">
        <f t="shared" si="64"/>
        <v>104.05521162833477</v>
      </c>
      <c r="BO135" s="3">
        <v>69009.83</v>
      </c>
      <c r="BP135" s="3">
        <v>67609.76</v>
      </c>
      <c r="BQ135" s="15">
        <f t="shared" si="65"/>
        <v>97.97120207367558</v>
      </c>
      <c r="BR135" s="6">
        <v>2457679.2979999995</v>
      </c>
      <c r="BS135" s="5">
        <v>922095.2100000001</v>
      </c>
      <c r="BT135" s="3">
        <v>948810.6500000001</v>
      </c>
      <c r="BU135" s="15">
        <f t="shared" si="89"/>
        <v>102.89725396144289</v>
      </c>
      <c r="BV135" s="6">
        <v>929994.8134512</v>
      </c>
      <c r="BW135" s="5">
        <v>3970196.2699999996</v>
      </c>
      <c r="BX135" s="3">
        <v>3835968.3099999996</v>
      </c>
      <c r="BY135" s="15">
        <f t="shared" si="90"/>
        <v>96.61911021844772</v>
      </c>
      <c r="BZ135" s="6">
        <v>3176271.047</v>
      </c>
      <c r="CA135" s="5">
        <v>184619.02</v>
      </c>
      <c r="CB135" s="3">
        <v>183138.63</v>
      </c>
      <c r="CC135" s="15">
        <f t="shared" si="91"/>
        <v>99.19813787333506</v>
      </c>
      <c r="CD135" s="6">
        <v>176511.34999999998</v>
      </c>
    </row>
    <row r="136" spans="1:82" ht="15">
      <c r="A136" s="18" t="s">
        <v>43</v>
      </c>
      <c r="B136" s="5">
        <v>65027.520000000004</v>
      </c>
      <c r="C136" s="3">
        <v>63488.61</v>
      </c>
      <c r="D136" s="15">
        <f t="shared" si="66"/>
        <v>97.63344811550554</v>
      </c>
      <c r="E136" s="21">
        <f t="shared" si="67"/>
        <v>63488.61</v>
      </c>
      <c r="F136" s="5">
        <v>187830.06</v>
      </c>
      <c r="G136" s="3">
        <v>189401</v>
      </c>
      <c r="H136" s="15">
        <f t="shared" si="68"/>
        <v>100.83636240120457</v>
      </c>
      <c r="I136" s="15">
        <f>F136</f>
        <v>187830.06</v>
      </c>
      <c r="J136" s="15">
        <f t="shared" si="69"/>
        <v>16294.234525914957</v>
      </c>
      <c r="K136" s="15">
        <f t="shared" si="70"/>
        <v>15478.330732388407</v>
      </c>
      <c r="L136" s="15">
        <f t="shared" si="71"/>
        <v>61028.54414046965</v>
      </c>
      <c r="M136" s="15">
        <f t="shared" si="72"/>
        <v>58745.073133911574</v>
      </c>
      <c r="N136" s="15">
        <f t="shared" si="73"/>
        <v>2639.7666566532685</v>
      </c>
      <c r="O136" s="15">
        <f t="shared" si="74"/>
        <v>24069.16190903321</v>
      </c>
      <c r="P136" s="6">
        <f t="shared" si="75"/>
        <v>9574.94890162893</v>
      </c>
      <c r="Q136" s="5">
        <v>204638.46</v>
      </c>
      <c r="R136" s="3">
        <v>203373.07</v>
      </c>
      <c r="S136" s="6">
        <f t="shared" si="76"/>
        <v>99.38164605030747</v>
      </c>
      <c r="T136" s="5">
        <v>54907.8</v>
      </c>
      <c r="U136" s="3">
        <v>54606.73</v>
      </c>
      <c r="V136" s="15">
        <f t="shared" si="77"/>
        <v>99.4516808176616</v>
      </c>
      <c r="W136" s="6">
        <f aca="true" t="shared" si="92" ref="W136:W196">U136</f>
        <v>54606.73</v>
      </c>
      <c r="X136" s="5"/>
      <c r="Y136" s="3"/>
      <c r="Z136" s="3"/>
      <c r="AA136" s="10">
        <f t="shared" si="78"/>
        <v>0</v>
      </c>
      <c r="AB136" s="13"/>
      <c r="AC136" s="3"/>
      <c r="AD136" s="3"/>
      <c r="AE136" s="21">
        <f t="shared" si="79"/>
        <v>0</v>
      </c>
      <c r="AF136" s="5">
        <v>97541.14</v>
      </c>
      <c r="AG136" s="3">
        <v>96854.57</v>
      </c>
      <c r="AH136" s="15">
        <f t="shared" si="80"/>
        <v>99.2961226411748</v>
      </c>
      <c r="AI136" s="21">
        <f t="shared" si="81"/>
        <v>97541.14</v>
      </c>
      <c r="AJ136" s="5">
        <v>97541.14</v>
      </c>
      <c r="AK136" s="3">
        <v>96854.57</v>
      </c>
      <c r="AL136" s="15">
        <f>AK136/AJ136*100</f>
        <v>99.2961226411748</v>
      </c>
      <c r="AM136" s="3">
        <f t="shared" si="82"/>
        <v>68924.72</v>
      </c>
      <c r="AN136" s="15">
        <v>64401.36</v>
      </c>
      <c r="AO136" s="3"/>
      <c r="AP136" s="15">
        <v>3696.44</v>
      </c>
      <c r="AQ136" s="3"/>
      <c r="AR136" s="10">
        <v>826.92</v>
      </c>
      <c r="AS136" s="5">
        <v>22675.5</v>
      </c>
      <c r="AT136" s="3">
        <v>24035.47</v>
      </c>
      <c r="AU136" s="15">
        <f t="shared" si="83"/>
        <v>105.99753037419242</v>
      </c>
      <c r="AV136" s="6">
        <f t="shared" si="84"/>
        <v>24035.47</v>
      </c>
      <c r="AW136" s="5">
        <v>126306.36</v>
      </c>
      <c r="AX136" s="3">
        <v>124140.36</v>
      </c>
      <c r="AY136" s="15">
        <f t="shared" si="85"/>
        <v>98.28512198435612</v>
      </c>
      <c r="AZ136" s="6">
        <f>AX136</f>
        <v>124140.36</v>
      </c>
      <c r="BA136" s="5">
        <v>60286.8</v>
      </c>
      <c r="BB136" s="3">
        <v>59149.19</v>
      </c>
      <c r="BC136" s="15">
        <f t="shared" si="86"/>
        <v>98.11300317814181</v>
      </c>
      <c r="BD136" s="6">
        <f>BB136</f>
        <v>59149.19</v>
      </c>
      <c r="BE136" s="5">
        <v>122788.91</v>
      </c>
      <c r="BF136" s="3">
        <v>118294.15000000001</v>
      </c>
      <c r="BG136" s="15">
        <f t="shared" si="87"/>
        <v>96.3394414039509</v>
      </c>
      <c r="BH136" s="3">
        <v>7709.12</v>
      </c>
      <c r="BI136" s="3">
        <v>7174.45</v>
      </c>
      <c r="BJ136" s="15">
        <f t="shared" si="88"/>
        <v>93.06444834170436</v>
      </c>
      <c r="BK136" s="6">
        <v>170703.1424</v>
      </c>
      <c r="BL136" s="5">
        <v>292741.22000000003</v>
      </c>
      <c r="BM136" s="3">
        <v>285184.17</v>
      </c>
      <c r="BN136" s="15">
        <f t="shared" si="64"/>
        <v>97.41852206532444</v>
      </c>
      <c r="BO136" s="3">
        <v>18491.23</v>
      </c>
      <c r="BP136" s="3">
        <v>17958.95</v>
      </c>
      <c r="BQ136" s="15">
        <f t="shared" si="65"/>
        <v>97.12144622072194</v>
      </c>
      <c r="BR136" s="6">
        <v>512627.38899999997</v>
      </c>
      <c r="BS136" s="5">
        <v>197713.98</v>
      </c>
      <c r="BT136" s="3">
        <v>191189.83000000002</v>
      </c>
      <c r="BU136" s="15">
        <f t="shared" si="89"/>
        <v>96.70020804800956</v>
      </c>
      <c r="BV136" s="6">
        <v>235877.63824799997</v>
      </c>
      <c r="BW136" s="5">
        <v>930769.79</v>
      </c>
      <c r="BX136" s="3">
        <v>896225.16</v>
      </c>
      <c r="BY136" s="15">
        <f t="shared" si="90"/>
        <v>96.28859570098423</v>
      </c>
      <c r="BZ136" s="6">
        <v>636518.5995</v>
      </c>
      <c r="CA136" s="5">
        <v>58368.25</v>
      </c>
      <c r="CB136" s="3">
        <v>58143.37</v>
      </c>
      <c r="CC136" s="15">
        <f t="shared" si="91"/>
        <v>99.61472204494738</v>
      </c>
      <c r="CD136" s="6">
        <v>56010.17999999999</v>
      </c>
    </row>
    <row r="137" spans="1:82" ht="15">
      <c r="A137" s="18" t="s">
        <v>44</v>
      </c>
      <c r="B137" s="5">
        <v>65081.520000000004</v>
      </c>
      <c r="C137" s="3">
        <v>64915.130000000005</v>
      </c>
      <c r="D137" s="15">
        <f t="shared" si="66"/>
        <v>99.74433602657099</v>
      </c>
      <c r="E137" s="21">
        <f t="shared" si="67"/>
        <v>64915.130000000005</v>
      </c>
      <c r="F137" s="5">
        <v>196151.34</v>
      </c>
      <c r="G137" s="3">
        <v>200302.97</v>
      </c>
      <c r="H137" s="15">
        <f t="shared" si="68"/>
        <v>102.11654429686791</v>
      </c>
      <c r="I137" s="15">
        <f>F137</f>
        <v>196151.34</v>
      </c>
      <c r="J137" s="15">
        <f t="shared" si="69"/>
        <v>17016.104539031097</v>
      </c>
      <c r="K137" s="15">
        <f t="shared" si="70"/>
        <v>16164.054433678866</v>
      </c>
      <c r="L137" s="15">
        <f t="shared" si="71"/>
        <v>63732.24132176857</v>
      </c>
      <c r="M137" s="15">
        <f t="shared" si="72"/>
        <v>61347.607585360696</v>
      </c>
      <c r="N137" s="15">
        <f t="shared" si="73"/>
        <v>2756.714058387984</v>
      </c>
      <c r="O137" s="15">
        <f t="shared" si="74"/>
        <v>25135.47810789084</v>
      </c>
      <c r="P137" s="6">
        <f t="shared" si="75"/>
        <v>9999.139953881946</v>
      </c>
      <c r="Q137" s="5">
        <v>204808.86000000002</v>
      </c>
      <c r="R137" s="3">
        <v>209987.79</v>
      </c>
      <c r="S137" s="6">
        <f t="shared" si="76"/>
        <v>102.5286650196676</v>
      </c>
      <c r="T137" s="5">
        <v>54953.520000000004</v>
      </c>
      <c r="U137" s="3">
        <v>56377.8</v>
      </c>
      <c r="V137" s="15">
        <f t="shared" si="77"/>
        <v>102.59179029841947</v>
      </c>
      <c r="W137" s="6">
        <f>T137</f>
        <v>54953.520000000004</v>
      </c>
      <c r="X137" s="5"/>
      <c r="Y137" s="3"/>
      <c r="Z137" s="3"/>
      <c r="AA137" s="10">
        <f t="shared" si="78"/>
        <v>0</v>
      </c>
      <c r="AB137" s="13"/>
      <c r="AC137" s="3"/>
      <c r="AD137" s="3"/>
      <c r="AE137" s="21">
        <f t="shared" si="79"/>
        <v>0</v>
      </c>
      <c r="AF137" s="5"/>
      <c r="AG137" s="3"/>
      <c r="AH137" s="15"/>
      <c r="AI137" s="21">
        <f t="shared" si="81"/>
        <v>0</v>
      </c>
      <c r="AJ137" s="5">
        <v>96963.17</v>
      </c>
      <c r="AK137" s="3">
        <v>100472.97</v>
      </c>
      <c r="AL137" s="15">
        <f>AK137/AJ137*100</f>
        <v>103.6197248914201</v>
      </c>
      <c r="AM137" s="3">
        <f t="shared" si="82"/>
        <v>73627.87</v>
      </c>
      <c r="AN137" s="15">
        <v>64401.36</v>
      </c>
      <c r="AO137" s="15">
        <v>4703.15</v>
      </c>
      <c r="AP137" s="15">
        <v>3696.44</v>
      </c>
      <c r="AQ137" s="15"/>
      <c r="AR137" s="6">
        <v>826.92</v>
      </c>
      <c r="AS137" s="5">
        <v>22694.100000000002</v>
      </c>
      <c r="AT137" s="3">
        <v>24507.28</v>
      </c>
      <c r="AU137" s="15">
        <f t="shared" si="83"/>
        <v>107.98965369853836</v>
      </c>
      <c r="AV137" s="6">
        <f t="shared" si="84"/>
        <v>24507.28</v>
      </c>
      <c r="AW137" s="5">
        <v>120884.58</v>
      </c>
      <c r="AX137" s="3">
        <v>124913.19</v>
      </c>
      <c r="AY137" s="15">
        <f t="shared" si="85"/>
        <v>103.33260867515112</v>
      </c>
      <c r="AZ137" s="6">
        <f>AW137</f>
        <v>120884.58</v>
      </c>
      <c r="BA137" s="5">
        <v>57698.700000000004</v>
      </c>
      <c r="BB137" s="3">
        <v>59384.03</v>
      </c>
      <c r="BC137" s="15">
        <f t="shared" si="86"/>
        <v>102.92091502928142</v>
      </c>
      <c r="BD137" s="6">
        <f>BA137</f>
        <v>57698.700000000004</v>
      </c>
      <c r="BE137" s="5">
        <v>113784.53</v>
      </c>
      <c r="BF137" s="3">
        <v>112850.11</v>
      </c>
      <c r="BG137" s="15">
        <f t="shared" si="87"/>
        <v>99.17878115768461</v>
      </c>
      <c r="BH137" s="3">
        <v>7956.8</v>
      </c>
      <c r="BI137" s="3">
        <v>7670.77</v>
      </c>
      <c r="BJ137" s="15">
        <f t="shared" si="88"/>
        <v>96.40521315101549</v>
      </c>
      <c r="BK137" s="6">
        <v>142246.8073712</v>
      </c>
      <c r="BL137" s="5">
        <v>247789.82</v>
      </c>
      <c r="BM137" s="3">
        <v>249035.74</v>
      </c>
      <c r="BN137" s="15">
        <f t="shared" si="64"/>
        <v>100.50281323098744</v>
      </c>
      <c r="BO137" s="3">
        <v>20783.08</v>
      </c>
      <c r="BP137" s="3">
        <v>21249.96</v>
      </c>
      <c r="BQ137" s="15">
        <f t="shared" si="65"/>
        <v>102.24644277941476</v>
      </c>
      <c r="BR137" s="6">
        <v>575531.925</v>
      </c>
      <c r="BS137" s="5">
        <v>177236.28</v>
      </c>
      <c r="BT137" s="3">
        <v>177434.65000000002</v>
      </c>
      <c r="BU137" s="15">
        <f t="shared" si="89"/>
        <v>100.11192403722309</v>
      </c>
      <c r="BV137" s="6">
        <v>200454.02559839998</v>
      </c>
      <c r="BW137" s="5">
        <v>1081830.66</v>
      </c>
      <c r="BX137" s="3">
        <v>1017226.42</v>
      </c>
      <c r="BY137" s="15">
        <f t="shared" si="90"/>
        <v>94.02824837669142</v>
      </c>
      <c r="BZ137" s="6">
        <v>1092755.027</v>
      </c>
      <c r="CA137" s="5">
        <v>57046.41</v>
      </c>
      <c r="CB137" s="3">
        <v>60270.67</v>
      </c>
      <c r="CC137" s="15">
        <f t="shared" si="91"/>
        <v>105.65199457774818</v>
      </c>
      <c r="CD137" s="6">
        <v>53694.700000000004</v>
      </c>
    </row>
    <row r="138" spans="1:82" ht="15">
      <c r="A138" s="18" t="s">
        <v>45</v>
      </c>
      <c r="B138" s="5">
        <v>31326.93</v>
      </c>
      <c r="C138" s="3">
        <v>31095.52</v>
      </c>
      <c r="D138" s="15">
        <f t="shared" si="66"/>
        <v>99.26130648614468</v>
      </c>
      <c r="E138" s="21">
        <f t="shared" si="67"/>
        <v>31095.52</v>
      </c>
      <c r="F138" s="5">
        <v>92885.52</v>
      </c>
      <c r="G138" s="3">
        <v>93460.34</v>
      </c>
      <c r="H138" s="15">
        <f t="shared" si="68"/>
        <v>100.61884780318826</v>
      </c>
      <c r="I138" s="15">
        <f>F138</f>
        <v>92885.52</v>
      </c>
      <c r="J138" s="15">
        <f t="shared" si="69"/>
        <v>8057.807397503703</v>
      </c>
      <c r="K138" s="15">
        <f t="shared" si="70"/>
        <v>7654.327527818914</v>
      </c>
      <c r="L138" s="15">
        <f t="shared" si="71"/>
        <v>30179.7702525915</v>
      </c>
      <c r="M138" s="15">
        <f t="shared" si="72"/>
        <v>29050.55061730485</v>
      </c>
      <c r="N138" s="15">
        <f t="shared" si="73"/>
        <v>1305.414578379522</v>
      </c>
      <c r="O138" s="15">
        <f t="shared" si="74"/>
        <v>11902.65615570129</v>
      </c>
      <c r="P138" s="6">
        <f t="shared" si="75"/>
        <v>4734.993470700236</v>
      </c>
      <c r="Q138" s="5">
        <v>98445.12</v>
      </c>
      <c r="R138" s="3">
        <v>99898.79000000001</v>
      </c>
      <c r="S138" s="6">
        <f t="shared" si="76"/>
        <v>101.47662982177279</v>
      </c>
      <c r="T138" s="5">
        <v>26409.45</v>
      </c>
      <c r="U138" s="3">
        <v>26792.31</v>
      </c>
      <c r="V138" s="15">
        <f t="shared" si="77"/>
        <v>101.4497083430363</v>
      </c>
      <c r="W138" s="6">
        <f>T138</f>
        <v>26409.45</v>
      </c>
      <c r="X138" s="5"/>
      <c r="Y138" s="3"/>
      <c r="Z138" s="3"/>
      <c r="AA138" s="10">
        <f t="shared" si="78"/>
        <v>0</v>
      </c>
      <c r="AB138" s="13">
        <v>124.37</v>
      </c>
      <c r="AC138" s="3">
        <v>140.76</v>
      </c>
      <c r="AD138" s="15">
        <f>AC138/AB138*100</f>
        <v>113.17841923293398</v>
      </c>
      <c r="AE138" s="21">
        <f t="shared" si="79"/>
        <v>140.76</v>
      </c>
      <c r="AF138" s="5"/>
      <c r="AG138" s="3"/>
      <c r="AH138" s="15"/>
      <c r="AI138" s="21">
        <f t="shared" si="81"/>
        <v>0</v>
      </c>
      <c r="AJ138" s="5">
        <v>47612.46</v>
      </c>
      <c r="AK138" s="3">
        <v>48534.28</v>
      </c>
      <c r="AL138" s="15">
        <f>AK138/AJ138*100</f>
        <v>101.93608983866828</v>
      </c>
      <c r="AM138" s="3">
        <f t="shared" si="82"/>
        <v>34462.36</v>
      </c>
      <c r="AN138" s="15">
        <v>32200.68</v>
      </c>
      <c r="AO138" s="15"/>
      <c r="AP138" s="15">
        <v>1848.22</v>
      </c>
      <c r="AQ138" s="15"/>
      <c r="AR138" s="6">
        <v>413.46</v>
      </c>
      <c r="AS138" s="5">
        <v>1982.73</v>
      </c>
      <c r="AT138" s="3">
        <v>2070.05</v>
      </c>
      <c r="AU138" s="15">
        <f t="shared" si="83"/>
        <v>104.40402878858947</v>
      </c>
      <c r="AV138" s="6">
        <f t="shared" si="84"/>
        <v>2070.05</v>
      </c>
      <c r="AW138" s="5">
        <v>59031</v>
      </c>
      <c r="AX138" s="3">
        <v>60544.69</v>
      </c>
      <c r="AY138" s="15">
        <f t="shared" si="85"/>
        <v>102.56422896444242</v>
      </c>
      <c r="AZ138" s="6">
        <f>AW138</f>
        <v>59031</v>
      </c>
      <c r="BA138" s="5">
        <v>28175.760000000002</v>
      </c>
      <c r="BB138" s="3">
        <v>28823.55</v>
      </c>
      <c r="BC138" s="15">
        <f t="shared" si="86"/>
        <v>102.29910391059549</v>
      </c>
      <c r="BD138" s="6">
        <f>BA138</f>
        <v>28175.760000000002</v>
      </c>
      <c r="BE138" s="5">
        <v>65793.09</v>
      </c>
      <c r="BF138" s="3">
        <v>64845.93</v>
      </c>
      <c r="BG138" s="15">
        <f t="shared" si="87"/>
        <v>98.56039593215641</v>
      </c>
      <c r="BH138" s="3">
        <v>3702.44</v>
      </c>
      <c r="BI138" s="3">
        <v>3702.88</v>
      </c>
      <c r="BJ138" s="15">
        <f t="shared" si="88"/>
        <v>100.01188405483951</v>
      </c>
      <c r="BK138" s="6">
        <v>84690.11039999999</v>
      </c>
      <c r="BL138" s="5">
        <v>152337.73</v>
      </c>
      <c r="BM138" s="3">
        <v>156715.99</v>
      </c>
      <c r="BN138" s="15">
        <f t="shared" si="64"/>
        <v>102.87404833983018</v>
      </c>
      <c r="BO138" s="3">
        <v>10034.61</v>
      </c>
      <c r="BP138" s="3">
        <v>10120.09</v>
      </c>
      <c r="BQ138" s="15">
        <f t="shared" si="65"/>
        <v>100.85185174112397</v>
      </c>
      <c r="BR138" s="6">
        <v>182346.35799999998</v>
      </c>
      <c r="BS138" s="5">
        <v>105536.82</v>
      </c>
      <c r="BT138" s="3">
        <v>106758.29999999999</v>
      </c>
      <c r="BU138" s="15">
        <f t="shared" si="89"/>
        <v>101.1573970108252</v>
      </c>
      <c r="BV138" s="6">
        <v>108272.89939199999</v>
      </c>
      <c r="BW138" s="5">
        <v>378668.14</v>
      </c>
      <c r="BX138" s="3">
        <v>383686.32</v>
      </c>
      <c r="BY138" s="15">
        <f t="shared" si="90"/>
        <v>101.32521843532967</v>
      </c>
      <c r="BZ138" s="6">
        <v>391307.0105</v>
      </c>
      <c r="CA138" s="5">
        <v>31736.940000000002</v>
      </c>
      <c r="CB138" s="3">
        <v>33036.6</v>
      </c>
      <c r="CC138" s="15">
        <f t="shared" si="91"/>
        <v>104.09510179620341</v>
      </c>
      <c r="CD138" s="6">
        <v>31930.92</v>
      </c>
    </row>
    <row r="139" spans="1:82" ht="15">
      <c r="A139" s="18" t="s">
        <v>46</v>
      </c>
      <c r="B139" s="5">
        <v>360544.96</v>
      </c>
      <c r="C139" s="3">
        <v>346816.76</v>
      </c>
      <c r="D139" s="15">
        <f t="shared" si="66"/>
        <v>96.19237500920828</v>
      </c>
      <c r="E139" s="21">
        <f t="shared" si="67"/>
        <v>346816.76</v>
      </c>
      <c r="F139" s="5">
        <v>1094177.54</v>
      </c>
      <c r="G139" s="3">
        <v>1065768.78</v>
      </c>
      <c r="H139" s="15">
        <f t="shared" si="68"/>
        <v>97.40364255694739</v>
      </c>
      <c r="I139" s="15">
        <f aca="true" t="shared" si="93" ref="I139:I196">G139</f>
        <v>1065768.78</v>
      </c>
      <c r="J139" s="15">
        <f t="shared" si="69"/>
        <v>92455.31014427757</v>
      </c>
      <c r="K139" s="15">
        <f t="shared" si="70"/>
        <v>87825.78071419506</v>
      </c>
      <c r="L139" s="15">
        <f t="shared" si="71"/>
        <v>346282.7889942882</v>
      </c>
      <c r="M139" s="15">
        <f t="shared" si="72"/>
        <v>333326.1189659403</v>
      </c>
      <c r="N139" s="15">
        <f t="shared" si="73"/>
        <v>14978.331419081871</v>
      </c>
      <c r="O139" s="15">
        <f t="shared" si="74"/>
        <v>136571.1181874339</v>
      </c>
      <c r="P139" s="6">
        <f t="shared" si="75"/>
        <v>54329.33157478314</v>
      </c>
      <c r="Q139" s="5">
        <v>1134445.87</v>
      </c>
      <c r="R139" s="3">
        <v>1116024.17</v>
      </c>
      <c r="S139" s="6">
        <f t="shared" si="76"/>
        <v>98.37614993476946</v>
      </c>
      <c r="T139" s="5">
        <v>304382.46</v>
      </c>
      <c r="U139" s="3">
        <v>299799.54</v>
      </c>
      <c r="V139" s="15">
        <f t="shared" si="77"/>
        <v>98.49435476669713</v>
      </c>
      <c r="W139" s="6">
        <f t="shared" si="92"/>
        <v>299799.54</v>
      </c>
      <c r="X139" s="5">
        <v>272181.13</v>
      </c>
      <c r="Y139" s="3">
        <v>267365.68</v>
      </c>
      <c r="Z139" s="15">
        <f>Y139/X139*100</f>
        <v>98.23079211993866</v>
      </c>
      <c r="AA139" s="10">
        <f t="shared" si="78"/>
        <v>267365.68</v>
      </c>
      <c r="AB139" s="13">
        <v>55.28</v>
      </c>
      <c r="AC139" s="3">
        <v>66.99</v>
      </c>
      <c r="AD139" s="15">
        <f>AC139/AB139*100</f>
        <v>121.18306801736611</v>
      </c>
      <c r="AE139" s="21">
        <f t="shared" si="79"/>
        <v>66.99</v>
      </c>
      <c r="AF139" s="5">
        <v>125708.61</v>
      </c>
      <c r="AG139" s="3">
        <v>123321.19</v>
      </c>
      <c r="AH139" s="15">
        <f t="shared" si="80"/>
        <v>98.10083016588919</v>
      </c>
      <c r="AI139" s="21">
        <f t="shared" si="81"/>
        <v>125708.61</v>
      </c>
      <c r="AJ139" s="5">
        <v>484126.19</v>
      </c>
      <c r="AK139" s="3">
        <v>480208.48</v>
      </c>
      <c r="AL139" s="15">
        <f>AK139/AJ139*100</f>
        <v>99.19076677095283</v>
      </c>
      <c r="AM139" s="3">
        <f t="shared" si="82"/>
        <v>464041.17</v>
      </c>
      <c r="AN139" s="15">
        <v>322006.8</v>
      </c>
      <c r="AO139" s="15">
        <v>119417.49</v>
      </c>
      <c r="AP139" s="15">
        <v>18482.2</v>
      </c>
      <c r="AQ139" s="15"/>
      <c r="AR139" s="6">
        <v>4134.68</v>
      </c>
      <c r="AS139" s="5">
        <v>125698.18000000001</v>
      </c>
      <c r="AT139" s="3">
        <v>129275.35</v>
      </c>
      <c r="AU139" s="15">
        <f t="shared" si="83"/>
        <v>102.84584072736773</v>
      </c>
      <c r="AV139" s="6">
        <f t="shared" si="84"/>
        <v>129275.35</v>
      </c>
      <c r="AW139" s="5">
        <v>664348.9500000001</v>
      </c>
      <c r="AX139" s="3">
        <v>662265.04</v>
      </c>
      <c r="AY139" s="15">
        <f t="shared" si="85"/>
        <v>99.68632297830831</v>
      </c>
      <c r="AZ139" s="6">
        <f>AX139</f>
        <v>662265.04</v>
      </c>
      <c r="BA139" s="5">
        <v>317103.8</v>
      </c>
      <c r="BB139" s="3">
        <v>315436</v>
      </c>
      <c r="BC139" s="15">
        <f t="shared" si="86"/>
        <v>99.47405234500502</v>
      </c>
      <c r="BD139" s="6">
        <f>BB139</f>
        <v>315436</v>
      </c>
      <c r="BE139" s="5">
        <v>676115.78</v>
      </c>
      <c r="BF139" s="3">
        <v>648259.16</v>
      </c>
      <c r="BG139" s="15">
        <f t="shared" si="87"/>
        <v>95.87990388273441</v>
      </c>
      <c r="BH139" s="3">
        <v>88807.90000000001</v>
      </c>
      <c r="BI139" s="3">
        <v>109549.17</v>
      </c>
      <c r="BJ139" s="15">
        <f t="shared" si="88"/>
        <v>123.35520826412964</v>
      </c>
      <c r="BK139" s="6">
        <v>596972.8310783999</v>
      </c>
      <c r="BL139" s="5">
        <v>1967221.5</v>
      </c>
      <c r="BM139" s="3">
        <v>1912711.4100000001</v>
      </c>
      <c r="BN139" s="15">
        <f t="shared" si="64"/>
        <v>97.22908223603697</v>
      </c>
      <c r="BO139" s="3">
        <v>162378.81</v>
      </c>
      <c r="BP139" s="3">
        <v>131188.37</v>
      </c>
      <c r="BQ139" s="15">
        <f t="shared" si="65"/>
        <v>80.79155771618231</v>
      </c>
      <c r="BR139" s="6">
        <v>2201908.7045</v>
      </c>
      <c r="BS139" s="5">
        <v>1180875.8</v>
      </c>
      <c r="BT139" s="3">
        <v>1140671.5099999998</v>
      </c>
      <c r="BU139" s="15">
        <f t="shared" si="89"/>
        <v>96.59538369742184</v>
      </c>
      <c r="BV139" s="6">
        <v>1051739.4351744</v>
      </c>
      <c r="BW139" s="5">
        <v>4902827.72</v>
      </c>
      <c r="BX139" s="3">
        <v>4703211.649999999</v>
      </c>
      <c r="BY139" s="15">
        <f t="shared" si="90"/>
        <v>95.92855222740724</v>
      </c>
      <c r="BZ139" s="6">
        <v>4780212.715</v>
      </c>
      <c r="CA139" s="5">
        <v>191334.69</v>
      </c>
      <c r="CB139" s="3">
        <v>192983.26</v>
      </c>
      <c r="CC139" s="15">
        <f t="shared" si="91"/>
        <v>100.86161584185282</v>
      </c>
      <c r="CD139" s="6">
        <v>184872.72999999998</v>
      </c>
    </row>
    <row r="140" spans="1:82" ht="15">
      <c r="A140" s="18" t="s">
        <v>47</v>
      </c>
      <c r="B140" s="5">
        <v>71298.6</v>
      </c>
      <c r="C140" s="3">
        <v>71210.89</v>
      </c>
      <c r="D140" s="15">
        <f t="shared" si="66"/>
        <v>99.87698215673238</v>
      </c>
      <c r="E140" s="21">
        <f t="shared" si="67"/>
        <v>71210.89</v>
      </c>
      <c r="F140" s="5">
        <v>210044.88</v>
      </c>
      <c r="G140" s="3">
        <v>214007.05000000002</v>
      </c>
      <c r="H140" s="15">
        <f t="shared" si="68"/>
        <v>101.88634448028442</v>
      </c>
      <c r="I140" s="15">
        <f>F140</f>
        <v>210044.88</v>
      </c>
      <c r="J140" s="15">
        <f t="shared" si="69"/>
        <v>18221.36741950497</v>
      </c>
      <c r="K140" s="15">
        <f t="shared" si="70"/>
        <v>17308.965994499686</v>
      </c>
      <c r="L140" s="15">
        <f t="shared" si="71"/>
        <v>68246.44165348003</v>
      </c>
      <c r="M140" s="15">
        <f t="shared" si="72"/>
        <v>65692.9026003808</v>
      </c>
      <c r="N140" s="15">
        <f t="shared" si="73"/>
        <v>2951.9740909667867</v>
      </c>
      <c r="O140" s="15">
        <f t="shared" si="74"/>
        <v>26915.842037656017</v>
      </c>
      <c r="P140" s="6">
        <f t="shared" si="75"/>
        <v>10707.386203511727</v>
      </c>
      <c r="Q140" s="5">
        <v>224372.76</v>
      </c>
      <c r="R140" s="3">
        <v>230220.11000000002</v>
      </c>
      <c r="S140" s="6">
        <f t="shared" si="76"/>
        <v>102.60608729865426</v>
      </c>
      <c r="T140" s="5">
        <v>60202.68</v>
      </c>
      <c r="U140" s="3">
        <v>61798.19</v>
      </c>
      <c r="V140" s="15">
        <f t="shared" si="77"/>
        <v>102.65023085351017</v>
      </c>
      <c r="W140" s="6">
        <f>T140</f>
        <v>60202.68</v>
      </c>
      <c r="X140" s="5"/>
      <c r="Y140" s="3"/>
      <c r="Z140" s="3"/>
      <c r="AA140" s="10">
        <f t="shared" si="78"/>
        <v>0</v>
      </c>
      <c r="AB140" s="13">
        <v>317.35</v>
      </c>
      <c r="AC140" s="3">
        <v>916.19</v>
      </c>
      <c r="AD140" s="15">
        <f>AC140/AB140*100</f>
        <v>288.7001733102253</v>
      </c>
      <c r="AE140" s="21">
        <f t="shared" si="79"/>
        <v>916.19</v>
      </c>
      <c r="AF140" s="5">
        <v>24521.64</v>
      </c>
      <c r="AG140" s="3">
        <v>25112.87</v>
      </c>
      <c r="AH140" s="15">
        <f t="shared" si="80"/>
        <v>102.41105407305547</v>
      </c>
      <c r="AI140" s="21">
        <f t="shared" si="81"/>
        <v>24521.64</v>
      </c>
      <c r="AJ140" s="5"/>
      <c r="AK140" s="3"/>
      <c r="AL140" s="3"/>
      <c r="AM140" s="3">
        <f t="shared" si="82"/>
        <v>0</v>
      </c>
      <c r="AN140" s="3"/>
      <c r="AO140" s="3"/>
      <c r="AP140" s="3"/>
      <c r="AQ140" s="3"/>
      <c r="AR140" s="10"/>
      <c r="AS140" s="5">
        <v>24862.38</v>
      </c>
      <c r="AT140" s="3">
        <v>26630.31</v>
      </c>
      <c r="AU140" s="15">
        <f t="shared" si="83"/>
        <v>107.11086388350593</v>
      </c>
      <c r="AV140" s="6">
        <f t="shared" si="84"/>
        <v>26630.31</v>
      </c>
      <c r="AW140" s="5">
        <v>135710.94</v>
      </c>
      <c r="AX140" s="3">
        <v>141166.42</v>
      </c>
      <c r="AY140" s="15">
        <f t="shared" si="85"/>
        <v>104.0199264701873</v>
      </c>
      <c r="AZ140" s="6">
        <f>AW140</f>
        <v>135710.94</v>
      </c>
      <c r="BA140" s="5">
        <v>64775.700000000004</v>
      </c>
      <c r="BB140" s="3">
        <v>66977.83</v>
      </c>
      <c r="BC140" s="15">
        <f t="shared" si="86"/>
        <v>103.39962362429121</v>
      </c>
      <c r="BD140" s="6">
        <f>BA140</f>
        <v>64775.700000000004</v>
      </c>
      <c r="BE140" s="5">
        <v>117760.82</v>
      </c>
      <c r="BF140" s="3">
        <v>121063.69</v>
      </c>
      <c r="BG140" s="15">
        <f t="shared" si="87"/>
        <v>102.8047274127337</v>
      </c>
      <c r="BH140" s="3">
        <v>3697.36</v>
      </c>
      <c r="BI140" s="3">
        <v>3940.46</v>
      </c>
      <c r="BJ140" s="15">
        <f t="shared" si="88"/>
        <v>106.57496159421858</v>
      </c>
      <c r="BK140" s="6">
        <v>145702.6602024</v>
      </c>
      <c r="BL140" s="5">
        <v>319311.12</v>
      </c>
      <c r="BM140" s="3">
        <v>332204.89</v>
      </c>
      <c r="BN140" s="15">
        <f t="shared" si="64"/>
        <v>104.03799592071834</v>
      </c>
      <c r="BO140" s="3">
        <v>9826.76</v>
      </c>
      <c r="BP140" s="3">
        <v>9869.23</v>
      </c>
      <c r="BQ140" s="15">
        <f t="shared" si="65"/>
        <v>100.43218721124765</v>
      </c>
      <c r="BR140" s="6">
        <v>429347.75</v>
      </c>
      <c r="BS140" s="5">
        <v>199591.05000000002</v>
      </c>
      <c r="BT140" s="3">
        <v>206570.54</v>
      </c>
      <c r="BU140" s="15">
        <f t="shared" si="89"/>
        <v>103.49689527661685</v>
      </c>
      <c r="BV140" s="6">
        <v>218389.2229624</v>
      </c>
      <c r="BW140" s="5">
        <v>1078688.28</v>
      </c>
      <c r="BX140" s="3">
        <v>1065429.6400000001</v>
      </c>
      <c r="BY140" s="15">
        <f t="shared" si="90"/>
        <v>98.77085528360428</v>
      </c>
      <c r="BZ140" s="6">
        <v>1061357.5939999998</v>
      </c>
      <c r="CA140" s="5">
        <v>48297.39</v>
      </c>
      <c r="CB140" s="3">
        <v>47949.96</v>
      </c>
      <c r="CC140" s="15">
        <f t="shared" si="91"/>
        <v>99.2806443578007</v>
      </c>
      <c r="CD140" s="6">
        <v>49792.46000000001</v>
      </c>
    </row>
    <row r="141" spans="1:82" ht="15">
      <c r="A141" s="18" t="s">
        <v>48</v>
      </c>
      <c r="B141" s="5">
        <v>72835.08</v>
      </c>
      <c r="C141" s="3">
        <v>72024.90000000001</v>
      </c>
      <c r="D141" s="15">
        <f t="shared" si="66"/>
        <v>98.88765138996209</v>
      </c>
      <c r="E141" s="21">
        <f t="shared" si="67"/>
        <v>72024.90000000001</v>
      </c>
      <c r="F141" s="5">
        <v>211494.36000000002</v>
      </c>
      <c r="G141" s="3">
        <v>214476.44</v>
      </c>
      <c r="H141" s="15">
        <f t="shared" si="68"/>
        <v>101.41000450319338</v>
      </c>
      <c r="I141" s="15">
        <f>F141</f>
        <v>211494.36000000002</v>
      </c>
      <c r="J141" s="15">
        <f t="shared" si="69"/>
        <v>18347.109630632538</v>
      </c>
      <c r="K141" s="15">
        <f t="shared" si="70"/>
        <v>17428.411895917074</v>
      </c>
      <c r="L141" s="15">
        <f t="shared" si="71"/>
        <v>68717.39744277556</v>
      </c>
      <c r="M141" s="15">
        <f t="shared" si="72"/>
        <v>66146.23689951343</v>
      </c>
      <c r="N141" s="15">
        <f t="shared" si="73"/>
        <v>2972.3451059868844</v>
      </c>
      <c r="O141" s="15">
        <f t="shared" si="74"/>
        <v>27101.5831741062</v>
      </c>
      <c r="P141" s="6">
        <f t="shared" si="75"/>
        <v>10781.27585106832</v>
      </c>
      <c r="Q141" s="5">
        <v>229208.7</v>
      </c>
      <c r="R141" s="3">
        <v>232274.67</v>
      </c>
      <c r="S141" s="6">
        <f t="shared" si="76"/>
        <v>101.33763247206585</v>
      </c>
      <c r="T141" s="5">
        <v>61500.54</v>
      </c>
      <c r="U141" s="3">
        <v>62307.44</v>
      </c>
      <c r="V141" s="15">
        <f t="shared" si="77"/>
        <v>101.3120210001408</v>
      </c>
      <c r="W141" s="6">
        <f>T141</f>
        <v>61500.54</v>
      </c>
      <c r="X141" s="5"/>
      <c r="Y141" s="3"/>
      <c r="Z141" s="3"/>
      <c r="AA141" s="10">
        <f t="shared" si="78"/>
        <v>0</v>
      </c>
      <c r="AB141" s="13">
        <v>0</v>
      </c>
      <c r="AC141" s="3">
        <v>285.43</v>
      </c>
      <c r="AD141" s="3"/>
      <c r="AE141" s="21">
        <f t="shared" si="79"/>
        <v>285.43</v>
      </c>
      <c r="AF141" s="5">
        <v>24361.56</v>
      </c>
      <c r="AG141" s="3">
        <v>24719.21</v>
      </c>
      <c r="AH141" s="15">
        <f t="shared" si="80"/>
        <v>101.46809153436807</v>
      </c>
      <c r="AI141" s="21">
        <f t="shared" si="81"/>
        <v>24361.56</v>
      </c>
      <c r="AJ141" s="5"/>
      <c r="AK141" s="3"/>
      <c r="AL141" s="3"/>
      <c r="AM141" s="3">
        <f t="shared" si="82"/>
        <v>0</v>
      </c>
      <c r="AN141" s="3"/>
      <c r="AO141" s="3"/>
      <c r="AP141" s="3"/>
      <c r="AQ141" s="3"/>
      <c r="AR141" s="10"/>
      <c r="AS141" s="5">
        <v>25397.82</v>
      </c>
      <c r="AT141" s="3">
        <v>27399.89</v>
      </c>
      <c r="AU141" s="15">
        <f t="shared" si="83"/>
        <v>107.88284191320356</v>
      </c>
      <c r="AV141" s="6">
        <f t="shared" si="84"/>
        <v>27399.89</v>
      </c>
      <c r="AW141" s="5">
        <v>140718.72</v>
      </c>
      <c r="AX141" s="3">
        <v>143486.76</v>
      </c>
      <c r="AY141" s="15">
        <f t="shared" si="85"/>
        <v>101.96707303761718</v>
      </c>
      <c r="AZ141" s="6">
        <f>AW141</f>
        <v>140718.72</v>
      </c>
      <c r="BA141" s="5">
        <v>67165.74</v>
      </c>
      <c r="BB141" s="3">
        <v>68028.7</v>
      </c>
      <c r="BC141" s="15">
        <f t="shared" si="86"/>
        <v>101.28482169629933</v>
      </c>
      <c r="BD141" s="6">
        <f>BA141</f>
        <v>67165.74</v>
      </c>
      <c r="BE141" s="5">
        <v>120215.7</v>
      </c>
      <c r="BF141" s="3">
        <v>124529.27</v>
      </c>
      <c r="BG141" s="15">
        <f t="shared" si="87"/>
        <v>103.58819189174126</v>
      </c>
      <c r="BH141" s="3">
        <v>4190.08</v>
      </c>
      <c r="BI141" s="3">
        <v>4116.3</v>
      </c>
      <c r="BJ141" s="15">
        <f t="shared" si="88"/>
        <v>98.23917443103713</v>
      </c>
      <c r="BK141" s="6">
        <v>121494.08766319999</v>
      </c>
      <c r="BL141" s="5">
        <v>365537.32</v>
      </c>
      <c r="BM141" s="3">
        <v>384433.59</v>
      </c>
      <c r="BN141" s="15">
        <f t="shared" si="64"/>
        <v>105.16945027665028</v>
      </c>
      <c r="BO141" s="3">
        <v>11190.89</v>
      </c>
      <c r="BP141" s="3">
        <v>11303.86</v>
      </c>
      <c r="BQ141" s="15">
        <f t="shared" si="65"/>
        <v>101.0094818195872</v>
      </c>
      <c r="BR141" s="6">
        <v>372912.5185</v>
      </c>
      <c r="BS141" s="5">
        <v>213450.37</v>
      </c>
      <c r="BT141" s="3">
        <v>221754.86000000002</v>
      </c>
      <c r="BU141" s="15">
        <f t="shared" si="89"/>
        <v>103.8905952704603</v>
      </c>
      <c r="BV141" s="6">
        <v>196949.7889912</v>
      </c>
      <c r="BW141" s="5">
        <v>1028790.29</v>
      </c>
      <c r="BX141" s="3">
        <v>1041572.7600000001</v>
      </c>
      <c r="BY141" s="15">
        <f t="shared" si="90"/>
        <v>101.24247576248023</v>
      </c>
      <c r="BZ141" s="6">
        <v>933644.2934999999</v>
      </c>
      <c r="CA141" s="5">
        <v>32020.97</v>
      </c>
      <c r="CB141" s="3">
        <v>32404.07</v>
      </c>
      <c r="CC141" s="15">
        <f t="shared" si="91"/>
        <v>101.19640348184329</v>
      </c>
      <c r="CD141" s="6">
        <v>30465.870000000003</v>
      </c>
    </row>
    <row r="142" spans="1:82" ht="15">
      <c r="A142" s="18" t="s">
        <v>49</v>
      </c>
      <c r="B142" s="5">
        <v>293565.19</v>
      </c>
      <c r="C142" s="3">
        <v>291407.61</v>
      </c>
      <c r="D142" s="15">
        <f t="shared" si="66"/>
        <v>99.26504228924416</v>
      </c>
      <c r="E142" s="21">
        <f t="shared" si="67"/>
        <v>291407.61</v>
      </c>
      <c r="F142" s="5">
        <v>851923.59</v>
      </c>
      <c r="G142" s="3">
        <v>863845.05</v>
      </c>
      <c r="H142" s="15">
        <f t="shared" si="68"/>
        <v>101.3993578931181</v>
      </c>
      <c r="I142" s="15">
        <f>F142</f>
        <v>851923.59</v>
      </c>
      <c r="J142" s="15">
        <f t="shared" si="69"/>
        <v>73904.26630124816</v>
      </c>
      <c r="K142" s="15">
        <f t="shared" si="70"/>
        <v>70203.64623609054</v>
      </c>
      <c r="L142" s="15">
        <f t="shared" si="71"/>
        <v>276801.5748737043</v>
      </c>
      <c r="M142" s="15">
        <f t="shared" si="72"/>
        <v>266444.6446913476</v>
      </c>
      <c r="N142" s="15">
        <f t="shared" si="73"/>
        <v>11972.94771081024</v>
      </c>
      <c r="O142" s="15">
        <f t="shared" si="74"/>
        <v>109168.29192214936</v>
      </c>
      <c r="P142" s="6">
        <f t="shared" si="75"/>
        <v>43428.2182646498</v>
      </c>
      <c r="Q142" s="5">
        <v>923833.78</v>
      </c>
      <c r="R142" s="3">
        <v>939400.6</v>
      </c>
      <c r="S142" s="6">
        <f t="shared" si="76"/>
        <v>101.6850239011611</v>
      </c>
      <c r="T142" s="5">
        <v>247877.92</v>
      </c>
      <c r="U142" s="3">
        <v>252034.65</v>
      </c>
      <c r="V142" s="15">
        <f t="shared" si="77"/>
        <v>101.67692628693996</v>
      </c>
      <c r="W142" s="6">
        <f>T142</f>
        <v>247877.92</v>
      </c>
      <c r="X142" s="5">
        <v>221652.2</v>
      </c>
      <c r="Y142" s="3">
        <v>224418.12</v>
      </c>
      <c r="Z142" s="15">
        <f>Y142/X142*100</f>
        <v>101.24786489825051</v>
      </c>
      <c r="AA142" s="10">
        <f>X142</f>
        <v>221652.2</v>
      </c>
      <c r="AB142" s="13">
        <v>41.75</v>
      </c>
      <c r="AC142" s="3">
        <v>304.63</v>
      </c>
      <c r="AD142" s="15">
        <f>AC142/AB142*100</f>
        <v>729.6526946107784</v>
      </c>
      <c r="AE142" s="21">
        <f t="shared" si="79"/>
        <v>304.63</v>
      </c>
      <c r="AF142" s="5">
        <v>102370.6</v>
      </c>
      <c r="AG142" s="3">
        <v>103652.7</v>
      </c>
      <c r="AH142" s="15">
        <f t="shared" si="80"/>
        <v>101.2524103600057</v>
      </c>
      <c r="AI142" s="21">
        <f t="shared" si="81"/>
        <v>102370.6</v>
      </c>
      <c r="AJ142" s="5">
        <v>389107.05</v>
      </c>
      <c r="AK142" s="3">
        <v>397363.44</v>
      </c>
      <c r="AL142" s="15">
        <f>AK142/AJ142*100</f>
        <v>102.12188136915022</v>
      </c>
      <c r="AM142" s="3">
        <f t="shared" si="82"/>
        <v>399550.82</v>
      </c>
      <c r="AN142" s="15">
        <v>257605.44</v>
      </c>
      <c r="AO142" s="15">
        <v>43851.94</v>
      </c>
      <c r="AP142" s="15">
        <v>14785.76</v>
      </c>
      <c r="AQ142" s="15">
        <v>80000</v>
      </c>
      <c r="AR142" s="6">
        <v>3307.68</v>
      </c>
      <c r="AS142" s="5">
        <v>102365.53</v>
      </c>
      <c r="AT142" s="3">
        <v>105504.18000000001</v>
      </c>
      <c r="AU142" s="15">
        <f t="shared" si="83"/>
        <v>103.06612001129677</v>
      </c>
      <c r="AV142" s="6">
        <f t="shared" si="84"/>
        <v>105504.18000000001</v>
      </c>
      <c r="AW142" s="5">
        <v>567506.06</v>
      </c>
      <c r="AX142" s="3">
        <v>579481.85</v>
      </c>
      <c r="AY142" s="15">
        <f t="shared" si="85"/>
        <v>102.11024883152788</v>
      </c>
      <c r="AZ142" s="6">
        <f>AW142</f>
        <v>567506.06</v>
      </c>
      <c r="BA142" s="5">
        <v>270885.23</v>
      </c>
      <c r="BB142" s="3">
        <v>275354.65</v>
      </c>
      <c r="BC142" s="15">
        <f t="shared" si="86"/>
        <v>101.64993122733196</v>
      </c>
      <c r="BD142" s="6">
        <f>BA142</f>
        <v>270885.23</v>
      </c>
      <c r="BE142" s="5">
        <v>580297.33</v>
      </c>
      <c r="BF142" s="3">
        <v>585596.4700000001</v>
      </c>
      <c r="BG142" s="15">
        <f t="shared" si="87"/>
        <v>100.9131766985728</v>
      </c>
      <c r="BH142" s="3">
        <v>22059.670000000002</v>
      </c>
      <c r="BI142" s="3">
        <v>21302.9</v>
      </c>
      <c r="BJ142" s="15">
        <f t="shared" si="88"/>
        <v>96.56944097531832</v>
      </c>
      <c r="BK142" s="6">
        <v>631220.94</v>
      </c>
      <c r="BL142" s="5">
        <v>1687165.85</v>
      </c>
      <c r="BM142" s="3">
        <v>1671797.05</v>
      </c>
      <c r="BN142" s="15">
        <f t="shared" si="64"/>
        <v>99.08907591983325</v>
      </c>
      <c r="BO142" s="3">
        <v>54274.42</v>
      </c>
      <c r="BP142" s="3">
        <v>53978.130000000005</v>
      </c>
      <c r="BQ142" s="15">
        <f t="shared" si="65"/>
        <v>99.45408905336991</v>
      </c>
      <c r="BR142" s="6">
        <v>1784575.936</v>
      </c>
      <c r="BS142" s="5">
        <v>1020878.99</v>
      </c>
      <c r="BT142" s="3">
        <v>1014212.78</v>
      </c>
      <c r="BU142" s="15">
        <f t="shared" si="89"/>
        <v>99.34701271499378</v>
      </c>
      <c r="BV142" s="6">
        <v>1018869.7411759999</v>
      </c>
      <c r="BW142" s="5">
        <v>4114825.42</v>
      </c>
      <c r="BX142" s="3">
        <v>4094078.5</v>
      </c>
      <c r="BY142" s="15">
        <f t="shared" si="90"/>
        <v>99.49580072342414</v>
      </c>
      <c r="BZ142" s="6">
        <v>3946593.954</v>
      </c>
      <c r="CA142" s="5">
        <v>190059.52</v>
      </c>
      <c r="CB142" s="3">
        <v>196899.6</v>
      </c>
      <c r="CC142" s="15">
        <f t="shared" si="91"/>
        <v>103.59891469787992</v>
      </c>
      <c r="CD142" s="6">
        <v>182759.96000000002</v>
      </c>
    </row>
    <row r="143" spans="1:82" ht="15">
      <c r="A143" s="18" t="s">
        <v>50</v>
      </c>
      <c r="B143" s="5">
        <v>44645.12</v>
      </c>
      <c r="C143" s="3">
        <v>43902.64</v>
      </c>
      <c r="D143" s="15">
        <f t="shared" si="66"/>
        <v>98.3369290977379</v>
      </c>
      <c r="E143" s="21">
        <f t="shared" si="67"/>
        <v>43902.64</v>
      </c>
      <c r="F143" s="5">
        <v>125737.92</v>
      </c>
      <c r="G143" s="3">
        <v>123375.81</v>
      </c>
      <c r="H143" s="15">
        <f t="shared" si="68"/>
        <v>98.12140204005283</v>
      </c>
      <c r="I143" s="15">
        <f t="shared" si="93"/>
        <v>123375.81</v>
      </c>
      <c r="J143" s="15">
        <f t="shared" si="69"/>
        <v>10702.836292363021</v>
      </c>
      <c r="K143" s="15">
        <f t="shared" si="70"/>
        <v>10166.911470700234</v>
      </c>
      <c r="L143" s="15">
        <f t="shared" si="71"/>
        <v>40086.48065411466</v>
      </c>
      <c r="M143" s="15">
        <f t="shared" si="72"/>
        <v>38586.58715972076</v>
      </c>
      <c r="N143" s="15">
        <f t="shared" si="73"/>
        <v>1733.9255999576899</v>
      </c>
      <c r="O143" s="15">
        <f t="shared" si="74"/>
        <v>15809.782239052254</v>
      </c>
      <c r="P143" s="6">
        <f t="shared" si="75"/>
        <v>6289.2865840913855</v>
      </c>
      <c r="Q143" s="5">
        <v>140306.36000000002</v>
      </c>
      <c r="R143" s="3">
        <v>139203.77</v>
      </c>
      <c r="S143" s="6">
        <f t="shared" si="76"/>
        <v>99.21415536687003</v>
      </c>
      <c r="T143" s="5">
        <v>37639.58</v>
      </c>
      <c r="U143" s="3">
        <v>37372.05</v>
      </c>
      <c r="V143" s="15">
        <f t="shared" si="77"/>
        <v>99.289232239042</v>
      </c>
      <c r="W143" s="6">
        <f t="shared" si="92"/>
        <v>37372.05</v>
      </c>
      <c r="X143" s="5"/>
      <c r="Y143" s="3"/>
      <c r="Z143" s="3"/>
      <c r="AA143" s="10">
        <f t="shared" si="78"/>
        <v>0</v>
      </c>
      <c r="AB143" s="13"/>
      <c r="AC143" s="3"/>
      <c r="AD143" s="3"/>
      <c r="AE143" s="21">
        <f t="shared" si="79"/>
        <v>0</v>
      </c>
      <c r="AF143" s="5"/>
      <c r="AG143" s="3"/>
      <c r="AH143" s="15"/>
      <c r="AI143" s="21">
        <f t="shared" si="81"/>
        <v>0</v>
      </c>
      <c r="AJ143" s="5">
        <v>48365.04</v>
      </c>
      <c r="AK143" s="3">
        <v>47869.71</v>
      </c>
      <c r="AL143" s="15">
        <f>AK143/AJ143*100</f>
        <v>98.97585115198912</v>
      </c>
      <c r="AM143" s="3">
        <f t="shared" si="82"/>
        <v>34462.36</v>
      </c>
      <c r="AN143" s="15">
        <v>32200.68</v>
      </c>
      <c r="AO143" s="15"/>
      <c r="AP143" s="15">
        <v>1848.22</v>
      </c>
      <c r="AQ143" s="15"/>
      <c r="AR143" s="6">
        <v>413.46</v>
      </c>
      <c r="AS143" s="5">
        <v>15543</v>
      </c>
      <c r="AT143" s="3">
        <v>16508.93</v>
      </c>
      <c r="AU143" s="15">
        <f t="shared" si="83"/>
        <v>106.21456604259151</v>
      </c>
      <c r="AV143" s="6">
        <f t="shared" si="84"/>
        <v>16508.93</v>
      </c>
      <c r="AW143" s="5">
        <v>88631.28</v>
      </c>
      <c r="AX143" s="3">
        <v>89047.11</v>
      </c>
      <c r="AY143" s="15">
        <f t="shared" si="85"/>
        <v>100.46916844707647</v>
      </c>
      <c r="AZ143" s="6">
        <f>AW143</f>
        <v>88631.28</v>
      </c>
      <c r="BA143" s="5">
        <v>42304.5</v>
      </c>
      <c r="BB143" s="3">
        <v>42486.1</v>
      </c>
      <c r="BC143" s="15">
        <f t="shared" si="86"/>
        <v>100.42926875391507</v>
      </c>
      <c r="BD143" s="6">
        <f>BA143</f>
        <v>42304.5</v>
      </c>
      <c r="BE143" s="5">
        <v>67961.73</v>
      </c>
      <c r="BF143" s="3">
        <v>66885.25</v>
      </c>
      <c r="BG143" s="15">
        <f t="shared" si="87"/>
        <v>98.41604973858082</v>
      </c>
      <c r="BH143" s="3">
        <v>4235.61</v>
      </c>
      <c r="BI143" s="3">
        <v>4027.1</v>
      </c>
      <c r="BJ143" s="15">
        <f t="shared" si="88"/>
        <v>95.07721437998306</v>
      </c>
      <c r="BK143" s="6">
        <v>86433.96159999998</v>
      </c>
      <c r="BL143" s="5">
        <v>170491.82</v>
      </c>
      <c r="BM143" s="3">
        <v>165888.34</v>
      </c>
      <c r="BN143" s="15">
        <f t="shared" si="64"/>
        <v>97.29988218789617</v>
      </c>
      <c r="BO143" s="3">
        <v>11476.380000000001</v>
      </c>
      <c r="BP143" s="3">
        <v>11143.73</v>
      </c>
      <c r="BQ143" s="15">
        <f t="shared" si="65"/>
        <v>97.10143790986355</v>
      </c>
      <c r="BR143" s="6">
        <v>307689.7475</v>
      </c>
      <c r="BS143" s="5">
        <v>111655.07</v>
      </c>
      <c r="BT143" s="3">
        <v>109254.55</v>
      </c>
      <c r="BU143" s="15">
        <f t="shared" si="89"/>
        <v>97.85005732386357</v>
      </c>
      <c r="BV143" s="6">
        <v>129141.178152</v>
      </c>
      <c r="BW143" s="5">
        <v>582242.49</v>
      </c>
      <c r="BX143" s="3">
        <v>535359.9600000001</v>
      </c>
      <c r="BY143" s="15">
        <f t="shared" si="90"/>
        <v>91.94793736197441</v>
      </c>
      <c r="BZ143" s="6">
        <v>545840.9045</v>
      </c>
      <c r="CA143" s="5">
        <v>21627.77</v>
      </c>
      <c r="CB143" s="3">
        <v>22995.61</v>
      </c>
      <c r="CC143" s="15">
        <f t="shared" si="91"/>
        <v>106.32446156029955</v>
      </c>
      <c r="CD143" s="6">
        <v>19999.92</v>
      </c>
    </row>
    <row r="144" spans="1:82" ht="15">
      <c r="A144" s="18" t="s">
        <v>51</v>
      </c>
      <c r="B144" s="5">
        <v>31450.74</v>
      </c>
      <c r="C144" s="3">
        <v>30525.850000000002</v>
      </c>
      <c r="D144" s="15">
        <f t="shared" si="66"/>
        <v>97.05924248523246</v>
      </c>
      <c r="E144" s="21">
        <f t="shared" si="67"/>
        <v>30525.850000000002</v>
      </c>
      <c r="F144" s="5">
        <v>102597.58</v>
      </c>
      <c r="G144" s="3">
        <v>100861.97</v>
      </c>
      <c r="H144" s="15">
        <f t="shared" si="68"/>
        <v>98.30833241875685</v>
      </c>
      <c r="I144" s="15">
        <f t="shared" si="93"/>
        <v>100861.97</v>
      </c>
      <c r="J144" s="15">
        <f t="shared" si="69"/>
        <v>8749.763450673436</v>
      </c>
      <c r="K144" s="15">
        <f t="shared" si="70"/>
        <v>8311.635155630775</v>
      </c>
      <c r="L144" s="15">
        <f t="shared" si="71"/>
        <v>32771.427471405405</v>
      </c>
      <c r="M144" s="15">
        <f t="shared" si="72"/>
        <v>31545.23724307172</v>
      </c>
      <c r="N144" s="15">
        <f t="shared" si="73"/>
        <v>1417.5157337987448</v>
      </c>
      <c r="O144" s="15">
        <f t="shared" si="74"/>
        <v>12924.78470375855</v>
      </c>
      <c r="P144" s="6">
        <f t="shared" si="75"/>
        <v>5141.606241661373</v>
      </c>
      <c r="Q144" s="5">
        <v>101261.16</v>
      </c>
      <c r="R144" s="3">
        <v>99693.96</v>
      </c>
      <c r="S144" s="6">
        <f t="shared" si="76"/>
        <v>98.45231873701626</v>
      </c>
      <c r="T144" s="5">
        <v>27170.16</v>
      </c>
      <c r="U144" s="3">
        <v>26768.72</v>
      </c>
      <c r="V144" s="15">
        <f t="shared" si="77"/>
        <v>98.52249673906964</v>
      </c>
      <c r="W144" s="6">
        <f t="shared" si="92"/>
        <v>26768.72</v>
      </c>
      <c r="X144" s="5"/>
      <c r="Y144" s="3"/>
      <c r="Z144" s="3"/>
      <c r="AA144" s="10">
        <f t="shared" si="78"/>
        <v>0</v>
      </c>
      <c r="AB144" s="13">
        <v>0</v>
      </c>
      <c r="AC144" s="3">
        <v>7.7</v>
      </c>
      <c r="AD144" s="3"/>
      <c r="AE144" s="21">
        <f t="shared" si="79"/>
        <v>7.7</v>
      </c>
      <c r="AF144" s="5"/>
      <c r="AG144" s="3"/>
      <c r="AH144" s="15"/>
      <c r="AI144" s="21">
        <f t="shared" si="81"/>
        <v>0</v>
      </c>
      <c r="AJ144" s="5">
        <v>48281.1</v>
      </c>
      <c r="AK144" s="3">
        <v>46963.42</v>
      </c>
      <c r="AL144" s="15">
        <f>AK144/AJ144*100</f>
        <v>97.27081611645136</v>
      </c>
      <c r="AM144" s="3">
        <f t="shared" si="82"/>
        <v>34462.36</v>
      </c>
      <c r="AN144" s="15">
        <v>32200.68</v>
      </c>
      <c r="AO144" s="15"/>
      <c r="AP144" s="15">
        <v>1848.22</v>
      </c>
      <c r="AQ144" s="15"/>
      <c r="AR144" s="6">
        <v>413.46</v>
      </c>
      <c r="AS144" s="5">
        <v>3598.89</v>
      </c>
      <c r="AT144" s="3">
        <v>3554.61</v>
      </c>
      <c r="AU144" s="15">
        <f t="shared" si="83"/>
        <v>98.76962063302852</v>
      </c>
      <c r="AV144" s="6">
        <f t="shared" si="84"/>
        <v>3554.61</v>
      </c>
      <c r="AW144" s="5">
        <v>55961.840000000004</v>
      </c>
      <c r="AX144" s="3">
        <v>55411.72</v>
      </c>
      <c r="AY144" s="15">
        <f t="shared" si="85"/>
        <v>99.01697299445479</v>
      </c>
      <c r="AZ144" s="6">
        <f>AX144</f>
        <v>55411.72</v>
      </c>
      <c r="BA144" s="5">
        <v>26716.02</v>
      </c>
      <c r="BB144" s="3">
        <v>26383.350000000002</v>
      </c>
      <c r="BC144" s="15">
        <f t="shared" si="86"/>
        <v>98.75479206857909</v>
      </c>
      <c r="BD144" s="6">
        <f>BB144</f>
        <v>26383.350000000002</v>
      </c>
      <c r="BE144" s="5">
        <v>54637.86</v>
      </c>
      <c r="BF144" s="3">
        <v>54181.48</v>
      </c>
      <c r="BG144" s="15">
        <f t="shared" si="87"/>
        <v>99.16471838391914</v>
      </c>
      <c r="BH144" s="3">
        <v>3920.81</v>
      </c>
      <c r="BI144" s="3">
        <v>3689.94</v>
      </c>
      <c r="BJ144" s="15">
        <f t="shared" si="88"/>
        <v>94.11167590370357</v>
      </c>
      <c r="BK144" s="6">
        <v>65944.8664</v>
      </c>
      <c r="BL144" s="5">
        <v>121420.16</v>
      </c>
      <c r="BM144" s="3">
        <v>118018.45</v>
      </c>
      <c r="BN144" s="15">
        <f t="shared" si="64"/>
        <v>97.19839769606628</v>
      </c>
      <c r="BO144" s="3">
        <v>10984.22</v>
      </c>
      <c r="BP144" s="3">
        <v>10874.86</v>
      </c>
      <c r="BQ144" s="15">
        <f t="shared" si="65"/>
        <v>99.00438993392339</v>
      </c>
      <c r="BR144" s="6">
        <v>134935.54499999998</v>
      </c>
      <c r="BS144" s="5">
        <v>85726.49</v>
      </c>
      <c r="BT144" s="3">
        <v>84373.42</v>
      </c>
      <c r="BU144" s="15">
        <f t="shared" si="89"/>
        <v>98.42164306505491</v>
      </c>
      <c r="BV144" s="6">
        <v>94879.63648799999</v>
      </c>
      <c r="BW144" s="5">
        <v>388370.14</v>
      </c>
      <c r="BX144" s="3">
        <v>381482.87</v>
      </c>
      <c r="BY144" s="15">
        <f t="shared" si="90"/>
        <v>98.22662215998376</v>
      </c>
      <c r="BZ144" s="6">
        <v>399946.981</v>
      </c>
      <c r="CA144" s="5">
        <v>26938.95</v>
      </c>
      <c r="CB144" s="3">
        <v>27064.41</v>
      </c>
      <c r="CC144" s="15">
        <f t="shared" si="91"/>
        <v>100.46571971067915</v>
      </c>
      <c r="CD144" s="6">
        <v>27649.87</v>
      </c>
    </row>
    <row r="145" spans="1:82" ht="15">
      <c r="A145" s="18" t="s">
        <v>52</v>
      </c>
      <c r="B145" s="5">
        <v>57724.05</v>
      </c>
      <c r="C145" s="3">
        <v>56533.3</v>
      </c>
      <c r="D145" s="15">
        <f t="shared" si="66"/>
        <v>97.93716830333284</v>
      </c>
      <c r="E145" s="21">
        <f t="shared" si="67"/>
        <v>56533.3</v>
      </c>
      <c r="F145" s="5">
        <v>176665.86000000002</v>
      </c>
      <c r="G145" s="3">
        <v>175978.9</v>
      </c>
      <c r="H145" s="15">
        <f t="shared" si="68"/>
        <v>99.61115294149077</v>
      </c>
      <c r="I145" s="15">
        <f t="shared" si="93"/>
        <v>175978.9</v>
      </c>
      <c r="J145" s="15">
        <f t="shared" si="69"/>
        <v>15266.147858402088</v>
      </c>
      <c r="K145" s="15">
        <f t="shared" si="70"/>
        <v>14501.723611875044</v>
      </c>
      <c r="L145" s="15">
        <f t="shared" si="71"/>
        <v>57177.940881461116</v>
      </c>
      <c r="M145" s="15">
        <f t="shared" si="72"/>
        <v>55038.545749947116</v>
      </c>
      <c r="N145" s="15">
        <f t="shared" si="73"/>
        <v>2473.210265143502</v>
      </c>
      <c r="O145" s="15">
        <f t="shared" si="74"/>
        <v>22550.515272547775</v>
      </c>
      <c r="P145" s="6">
        <f t="shared" si="75"/>
        <v>8970.816360623383</v>
      </c>
      <c r="Q145" s="5">
        <v>198619.47</v>
      </c>
      <c r="R145" s="3">
        <v>197704.16</v>
      </c>
      <c r="S145" s="6">
        <f t="shared" si="76"/>
        <v>99.53916401045679</v>
      </c>
      <c r="T145" s="5"/>
      <c r="U145" s="3"/>
      <c r="V145" s="15"/>
      <c r="W145" s="6">
        <f t="shared" si="92"/>
        <v>0</v>
      </c>
      <c r="X145" s="5"/>
      <c r="Y145" s="3"/>
      <c r="Z145" s="3"/>
      <c r="AA145" s="10">
        <f t="shared" si="78"/>
        <v>0</v>
      </c>
      <c r="AB145" s="13"/>
      <c r="AC145" s="3"/>
      <c r="AD145" s="3"/>
      <c r="AE145" s="21">
        <f t="shared" si="79"/>
        <v>0</v>
      </c>
      <c r="AF145" s="5"/>
      <c r="AG145" s="3"/>
      <c r="AH145" s="15"/>
      <c r="AI145" s="21">
        <f t="shared" si="81"/>
        <v>0</v>
      </c>
      <c r="AJ145" s="5">
        <v>76830.03</v>
      </c>
      <c r="AK145" s="3">
        <v>76795.84</v>
      </c>
      <c r="AL145" s="15">
        <f>AK145/AJ145*100</f>
        <v>99.95549917135266</v>
      </c>
      <c r="AM145" s="3">
        <f t="shared" si="82"/>
        <v>68924.72</v>
      </c>
      <c r="AN145" s="15">
        <v>64401.36</v>
      </c>
      <c r="AO145" s="15"/>
      <c r="AP145" s="15">
        <v>3696.44</v>
      </c>
      <c r="AQ145" s="15"/>
      <c r="AR145" s="6">
        <v>826.92</v>
      </c>
      <c r="AS145" s="5">
        <v>22344.78</v>
      </c>
      <c r="AT145" s="3">
        <v>22764.600000000002</v>
      </c>
      <c r="AU145" s="15">
        <f t="shared" si="83"/>
        <v>101.87882807528203</v>
      </c>
      <c r="AV145" s="6">
        <f t="shared" si="84"/>
        <v>22764.600000000002</v>
      </c>
      <c r="AW145" s="5">
        <v>129043.68000000001</v>
      </c>
      <c r="AX145" s="3">
        <v>128812.53</v>
      </c>
      <c r="AY145" s="15">
        <f t="shared" si="85"/>
        <v>99.82087460617986</v>
      </c>
      <c r="AZ145" s="6">
        <f>AX145</f>
        <v>128812.53</v>
      </c>
      <c r="BA145" s="5">
        <v>61364.64</v>
      </c>
      <c r="BB145" s="3">
        <v>61171.520000000004</v>
      </c>
      <c r="BC145" s="15">
        <f t="shared" si="86"/>
        <v>99.68529107316527</v>
      </c>
      <c r="BD145" s="6">
        <f>BB145</f>
        <v>61171.520000000004</v>
      </c>
      <c r="BE145" s="5">
        <v>77713.28</v>
      </c>
      <c r="BF145" s="3">
        <v>75704.55</v>
      </c>
      <c r="BG145" s="15">
        <f t="shared" si="87"/>
        <v>97.41520368204766</v>
      </c>
      <c r="BH145" s="3">
        <v>4822.13</v>
      </c>
      <c r="BI145" s="3">
        <v>4864.1</v>
      </c>
      <c r="BJ145" s="15">
        <f t="shared" si="88"/>
        <v>100.87036226729683</v>
      </c>
      <c r="BK145" s="6">
        <v>113465.32504159998</v>
      </c>
      <c r="BL145" s="5">
        <v>197702.63</v>
      </c>
      <c r="BM145" s="3">
        <v>190797.27</v>
      </c>
      <c r="BN145" s="15">
        <f t="shared" si="64"/>
        <v>96.50719871556589</v>
      </c>
      <c r="BO145" s="3">
        <v>14916.27</v>
      </c>
      <c r="BP145" s="3">
        <v>14744.65</v>
      </c>
      <c r="BQ145" s="15">
        <f t="shared" si="65"/>
        <v>98.8494442645514</v>
      </c>
      <c r="BR145" s="6">
        <v>596757.3304999999</v>
      </c>
      <c r="BS145" s="5">
        <v>128110.63</v>
      </c>
      <c r="BT145" s="3">
        <v>123156.05000000002</v>
      </c>
      <c r="BU145" s="15">
        <f t="shared" si="89"/>
        <v>96.13257697663342</v>
      </c>
      <c r="BV145" s="6">
        <v>168746.98078559997</v>
      </c>
      <c r="BW145" s="5">
        <v>682189.8</v>
      </c>
      <c r="BX145" s="3">
        <v>822811.49</v>
      </c>
      <c r="BY145" s="15">
        <f t="shared" si="90"/>
        <v>120.61327947149019</v>
      </c>
      <c r="BZ145" s="6">
        <v>893117.37</v>
      </c>
      <c r="CA145" s="5">
        <v>36035.590000000004</v>
      </c>
      <c r="CB145" s="3">
        <v>37320.9</v>
      </c>
      <c r="CC145" s="15">
        <f t="shared" si="91"/>
        <v>103.56677939781198</v>
      </c>
      <c r="CD145" s="6">
        <v>46184.31</v>
      </c>
    </row>
    <row r="146" spans="1:82" ht="15">
      <c r="A146" s="18" t="s">
        <v>53</v>
      </c>
      <c r="B146" s="5">
        <v>72240.94</v>
      </c>
      <c r="C146" s="3">
        <v>71717.35</v>
      </c>
      <c r="D146" s="15">
        <f t="shared" si="66"/>
        <v>99.2752170722031</v>
      </c>
      <c r="E146" s="21">
        <f t="shared" si="67"/>
        <v>71717.35</v>
      </c>
      <c r="F146" s="5">
        <v>209654.17</v>
      </c>
      <c r="G146" s="3">
        <v>212325.47</v>
      </c>
      <c r="H146" s="15">
        <f t="shared" si="68"/>
        <v>101.27414589464163</v>
      </c>
      <c r="I146" s="15">
        <f>F146</f>
        <v>209654.17</v>
      </c>
      <c r="J146" s="15">
        <f t="shared" si="69"/>
        <v>18187.47337522037</v>
      </c>
      <c r="K146" s="15">
        <f t="shared" si="70"/>
        <v>17276.769132078138</v>
      </c>
      <c r="L146" s="15">
        <f t="shared" si="71"/>
        <v>68119.4946542557</v>
      </c>
      <c r="M146" s="15">
        <f t="shared" si="72"/>
        <v>65570.70550624075</v>
      </c>
      <c r="N146" s="15">
        <f t="shared" si="73"/>
        <v>2946.4830464001134</v>
      </c>
      <c r="O146" s="15">
        <f t="shared" si="74"/>
        <v>26865.775172695863</v>
      </c>
      <c r="P146" s="6">
        <f t="shared" si="75"/>
        <v>10687.469113109084</v>
      </c>
      <c r="Q146" s="5">
        <v>227338.13</v>
      </c>
      <c r="R146" s="3">
        <v>229713.42</v>
      </c>
      <c r="S146" s="6">
        <f t="shared" si="76"/>
        <v>101.04482692806526</v>
      </c>
      <c r="T146" s="5">
        <v>60998.340000000004</v>
      </c>
      <c r="U146" s="3">
        <v>61625.57</v>
      </c>
      <c r="V146" s="15">
        <f t="shared" si="77"/>
        <v>101.02827388417455</v>
      </c>
      <c r="W146" s="6">
        <f>T146</f>
        <v>60998.340000000004</v>
      </c>
      <c r="X146" s="5"/>
      <c r="Y146" s="3"/>
      <c r="Z146" s="3"/>
      <c r="AA146" s="10">
        <f t="shared" si="78"/>
        <v>0</v>
      </c>
      <c r="AB146" s="13">
        <v>32.6</v>
      </c>
      <c r="AC146" s="3">
        <v>94.74</v>
      </c>
      <c r="AD146" s="15">
        <f>AC146/AB146*100</f>
        <v>290.6134969325153</v>
      </c>
      <c r="AE146" s="21">
        <f t="shared" si="79"/>
        <v>94.74</v>
      </c>
      <c r="AF146" s="5">
        <v>25191.62</v>
      </c>
      <c r="AG146" s="3">
        <v>25351.260000000002</v>
      </c>
      <c r="AH146" s="15">
        <f t="shared" si="80"/>
        <v>100.63370279481829</v>
      </c>
      <c r="AI146" s="21">
        <f t="shared" si="81"/>
        <v>25191.62</v>
      </c>
      <c r="AJ146" s="5"/>
      <c r="AK146" s="3"/>
      <c r="AL146" s="3"/>
      <c r="AM146" s="3">
        <f t="shared" si="82"/>
        <v>0</v>
      </c>
      <c r="AN146" s="15"/>
      <c r="AO146" s="15"/>
      <c r="AP146" s="15"/>
      <c r="AQ146" s="15"/>
      <c r="AR146" s="6"/>
      <c r="AS146" s="5">
        <v>25191.3</v>
      </c>
      <c r="AT146" s="3">
        <v>25645.61</v>
      </c>
      <c r="AU146" s="15">
        <f t="shared" si="83"/>
        <v>101.80344007653437</v>
      </c>
      <c r="AV146" s="6">
        <f t="shared" si="84"/>
        <v>25645.61</v>
      </c>
      <c r="AW146" s="5">
        <v>139647.26</v>
      </c>
      <c r="AX146" s="3">
        <v>140957.02</v>
      </c>
      <c r="AY146" s="15">
        <f t="shared" si="85"/>
        <v>100.93790597824832</v>
      </c>
      <c r="AZ146" s="6">
        <f>AW146</f>
        <v>139647.26</v>
      </c>
      <c r="BA146" s="5">
        <v>66654.64</v>
      </c>
      <c r="BB146" s="3">
        <v>67027.67</v>
      </c>
      <c r="BC146" s="15">
        <f t="shared" si="86"/>
        <v>100.5596459601312</v>
      </c>
      <c r="BD146" s="6">
        <f>BA146</f>
        <v>66654.64</v>
      </c>
      <c r="BE146" s="5">
        <v>112977.78</v>
      </c>
      <c r="BF146" s="3">
        <v>111481.29000000001</v>
      </c>
      <c r="BG146" s="15">
        <f t="shared" si="87"/>
        <v>98.6754121031587</v>
      </c>
      <c r="BH146" s="3">
        <v>3500.81</v>
      </c>
      <c r="BI146" s="3">
        <v>3633.7200000000003</v>
      </c>
      <c r="BJ146" s="15">
        <f t="shared" si="88"/>
        <v>103.7965499412993</v>
      </c>
      <c r="BK146" s="6">
        <v>109525.97905760001</v>
      </c>
      <c r="BL146" s="5">
        <v>315481.7</v>
      </c>
      <c r="BM146" s="3">
        <v>312692.72000000003</v>
      </c>
      <c r="BN146" s="15">
        <f t="shared" si="64"/>
        <v>99.11596140124769</v>
      </c>
      <c r="BO146" s="3">
        <v>8772.58</v>
      </c>
      <c r="BP146" s="3">
        <v>8849.550000000001</v>
      </c>
      <c r="BQ146" s="15">
        <f t="shared" si="65"/>
        <v>100.87739296763326</v>
      </c>
      <c r="BR146" s="6">
        <v>339632.876</v>
      </c>
      <c r="BS146" s="5">
        <v>194731.23</v>
      </c>
      <c r="BT146" s="3">
        <v>192680.90000000002</v>
      </c>
      <c r="BU146" s="15">
        <f t="shared" si="89"/>
        <v>98.9470974943259</v>
      </c>
      <c r="BV146" s="6">
        <v>170451.46812959996</v>
      </c>
      <c r="BW146" s="5">
        <v>895797.84</v>
      </c>
      <c r="BX146" s="3">
        <v>870503.17</v>
      </c>
      <c r="BY146" s="15">
        <f t="shared" si="90"/>
        <v>97.1762970538085</v>
      </c>
      <c r="BZ146" s="6">
        <v>936760.465</v>
      </c>
      <c r="CA146" s="5">
        <v>40244.22</v>
      </c>
      <c r="CB146" s="3">
        <v>41212.35</v>
      </c>
      <c r="CC146" s="15">
        <f t="shared" si="91"/>
        <v>102.40563738097049</v>
      </c>
      <c r="CD146" s="6">
        <v>43733.19</v>
      </c>
    </row>
    <row r="147" spans="1:82" ht="15">
      <c r="A147" s="18" t="s">
        <v>54</v>
      </c>
      <c r="B147" s="5">
        <v>77480.3</v>
      </c>
      <c r="C147" s="3">
        <v>75656.2</v>
      </c>
      <c r="D147" s="15">
        <f t="shared" si="66"/>
        <v>97.64572413891014</v>
      </c>
      <c r="E147" s="21">
        <f t="shared" si="67"/>
        <v>75656.2</v>
      </c>
      <c r="F147" s="5">
        <v>236968.14</v>
      </c>
      <c r="G147" s="3">
        <v>234315.63</v>
      </c>
      <c r="H147" s="15">
        <f t="shared" si="68"/>
        <v>98.88064699330467</v>
      </c>
      <c r="I147" s="15">
        <f t="shared" si="93"/>
        <v>234315.63</v>
      </c>
      <c r="J147" s="15">
        <f t="shared" si="69"/>
        <v>20326.851986883863</v>
      </c>
      <c r="K147" s="15">
        <f t="shared" si="70"/>
        <v>19309.022298709544</v>
      </c>
      <c r="L147" s="15">
        <f t="shared" si="71"/>
        <v>76132.33881870109</v>
      </c>
      <c r="M147" s="15">
        <f t="shared" si="72"/>
        <v>73283.73754855088</v>
      </c>
      <c r="N147" s="15">
        <f t="shared" si="73"/>
        <v>3293.075598265285</v>
      </c>
      <c r="O147" s="15">
        <f t="shared" si="74"/>
        <v>30025.975801142376</v>
      </c>
      <c r="P147" s="6">
        <f t="shared" si="75"/>
        <v>11944.62794774698</v>
      </c>
      <c r="Q147" s="5">
        <v>243773.66</v>
      </c>
      <c r="R147" s="3">
        <v>240589.37</v>
      </c>
      <c r="S147" s="6">
        <f t="shared" si="76"/>
        <v>98.69375140858122</v>
      </c>
      <c r="T147" s="5">
        <v>65406.3</v>
      </c>
      <c r="U147" s="3">
        <v>64610.14</v>
      </c>
      <c r="V147" s="15">
        <f t="shared" si="77"/>
        <v>98.78274722771353</v>
      </c>
      <c r="W147" s="6">
        <f t="shared" si="92"/>
        <v>64610.14</v>
      </c>
      <c r="X147" s="5"/>
      <c r="Y147" s="3"/>
      <c r="Z147" s="3"/>
      <c r="AA147" s="10">
        <f t="shared" si="78"/>
        <v>0</v>
      </c>
      <c r="AB147" s="13">
        <v>0</v>
      </c>
      <c r="AC147" s="3">
        <v>0.62</v>
      </c>
      <c r="AD147" s="3"/>
      <c r="AE147" s="21">
        <f t="shared" si="79"/>
        <v>0.62</v>
      </c>
      <c r="AF147" s="5"/>
      <c r="AG147" s="3"/>
      <c r="AH147" s="15"/>
      <c r="AI147" s="21">
        <f t="shared" si="81"/>
        <v>0</v>
      </c>
      <c r="AJ147" s="5">
        <v>96360.44</v>
      </c>
      <c r="AK147" s="3">
        <v>95366.12</v>
      </c>
      <c r="AL147" s="15">
        <f>AK147/AJ147*100</f>
        <v>98.96812426344255</v>
      </c>
      <c r="AM147" s="3">
        <f t="shared" si="82"/>
        <v>68924.72</v>
      </c>
      <c r="AN147" s="15">
        <v>64401.36</v>
      </c>
      <c r="AO147" s="3"/>
      <c r="AP147" s="15">
        <v>3696.44</v>
      </c>
      <c r="AQ147" s="3"/>
      <c r="AR147" s="10">
        <v>826.92</v>
      </c>
      <c r="AS147" s="5">
        <v>27010.72</v>
      </c>
      <c r="AT147" s="3">
        <v>25039.32</v>
      </c>
      <c r="AU147" s="15">
        <f t="shared" si="83"/>
        <v>92.70141632655479</v>
      </c>
      <c r="AV147" s="6">
        <f t="shared" si="84"/>
        <v>25039.32</v>
      </c>
      <c r="AW147" s="5">
        <v>141504.76</v>
      </c>
      <c r="AX147" s="3">
        <v>139749.23</v>
      </c>
      <c r="AY147" s="15">
        <f t="shared" si="85"/>
        <v>98.75938448996345</v>
      </c>
      <c r="AZ147" s="6">
        <f>AX147</f>
        <v>139749.23</v>
      </c>
      <c r="BA147" s="5">
        <v>67541.58</v>
      </c>
      <c r="BB147" s="3">
        <v>66627.74</v>
      </c>
      <c r="BC147" s="15">
        <f t="shared" si="86"/>
        <v>98.64699641317245</v>
      </c>
      <c r="BD147" s="6">
        <f>BB147</f>
        <v>66627.74</v>
      </c>
      <c r="BE147" s="5">
        <v>127962.75</v>
      </c>
      <c r="BF147" s="3">
        <v>125422.83</v>
      </c>
      <c r="BG147" s="15">
        <f t="shared" si="87"/>
        <v>98.01510986595709</v>
      </c>
      <c r="BH147" s="3">
        <v>7652.14</v>
      </c>
      <c r="BI147" s="3">
        <v>7237.75</v>
      </c>
      <c r="BJ147" s="15">
        <f t="shared" si="88"/>
        <v>94.58465213652651</v>
      </c>
      <c r="BK147" s="6">
        <v>132415.5501928</v>
      </c>
      <c r="BL147" s="5">
        <v>285121.47000000003</v>
      </c>
      <c r="BM147" s="3">
        <v>282386.09</v>
      </c>
      <c r="BN147" s="15">
        <f t="shared" si="64"/>
        <v>99.04062643897002</v>
      </c>
      <c r="BO147" s="3">
        <v>19973.88</v>
      </c>
      <c r="BP147" s="3">
        <v>19194.100000000002</v>
      </c>
      <c r="BQ147" s="15">
        <f t="shared" si="65"/>
        <v>96.09600137779941</v>
      </c>
      <c r="BR147" s="6">
        <v>485388.67699999997</v>
      </c>
      <c r="BS147" s="5">
        <v>200914</v>
      </c>
      <c r="BT147" s="3">
        <v>197688.86</v>
      </c>
      <c r="BU147" s="15">
        <f t="shared" si="89"/>
        <v>98.39476591974675</v>
      </c>
      <c r="BV147" s="6">
        <v>200079.4745768</v>
      </c>
      <c r="BW147" s="5">
        <v>1112565.8</v>
      </c>
      <c r="BX147" s="3">
        <v>1070075.6500000001</v>
      </c>
      <c r="BY147" s="15">
        <f t="shared" si="90"/>
        <v>96.18088655969832</v>
      </c>
      <c r="BZ147" s="6">
        <v>1101029.17</v>
      </c>
      <c r="CA147" s="5">
        <v>71183.36</v>
      </c>
      <c r="CB147" s="3">
        <v>72573.53</v>
      </c>
      <c r="CC147" s="15">
        <f t="shared" si="91"/>
        <v>101.95294237304897</v>
      </c>
      <c r="CD147" s="6">
        <v>68008.21</v>
      </c>
    </row>
    <row r="148" spans="1:82" ht="15">
      <c r="A148" s="18" t="s">
        <v>55</v>
      </c>
      <c r="B148" s="5">
        <v>330626.84</v>
      </c>
      <c r="C148" s="3">
        <v>321400.28</v>
      </c>
      <c r="D148" s="15">
        <f t="shared" si="66"/>
        <v>97.20937356446923</v>
      </c>
      <c r="E148" s="21">
        <f t="shared" si="67"/>
        <v>321400.28</v>
      </c>
      <c r="F148" s="5">
        <v>1020592.9600000001</v>
      </c>
      <c r="G148" s="3">
        <v>1023481.03</v>
      </c>
      <c r="H148" s="15">
        <f t="shared" si="68"/>
        <v>100.28297961216586</v>
      </c>
      <c r="I148" s="15">
        <f>F148</f>
        <v>1020592.9600000001</v>
      </c>
      <c r="J148" s="15">
        <f t="shared" si="69"/>
        <v>88536.31333417955</v>
      </c>
      <c r="K148" s="15">
        <f t="shared" si="70"/>
        <v>84103.0204538467</v>
      </c>
      <c r="L148" s="15">
        <f t="shared" si="71"/>
        <v>331604.54992567527</v>
      </c>
      <c r="M148" s="15">
        <f t="shared" si="72"/>
        <v>319197.0873839645</v>
      </c>
      <c r="N148" s="15">
        <f t="shared" si="73"/>
        <v>14343.429724843103</v>
      </c>
      <c r="O148" s="15">
        <f t="shared" si="74"/>
        <v>130782.13996981877</v>
      </c>
      <c r="P148" s="6">
        <f t="shared" si="75"/>
        <v>52026.419207672196</v>
      </c>
      <c r="Q148" s="5">
        <v>1040415.0800000001</v>
      </c>
      <c r="R148" s="3">
        <v>1038763.78</v>
      </c>
      <c r="S148" s="6">
        <f t="shared" si="76"/>
        <v>99.84128449964412</v>
      </c>
      <c r="T148" s="5">
        <v>279159.54</v>
      </c>
      <c r="U148" s="3">
        <v>278815.18</v>
      </c>
      <c r="V148" s="15">
        <f t="shared" si="77"/>
        <v>99.87664401510334</v>
      </c>
      <c r="W148" s="6">
        <f t="shared" si="92"/>
        <v>278815.18</v>
      </c>
      <c r="X148" s="5">
        <v>249625.72</v>
      </c>
      <c r="Y148" s="3">
        <v>248183.26</v>
      </c>
      <c r="Z148" s="15">
        <f>Y148/X148*100</f>
        <v>99.42215089054125</v>
      </c>
      <c r="AA148" s="10">
        <f t="shared" si="78"/>
        <v>248183.26</v>
      </c>
      <c r="AB148" s="13">
        <v>0</v>
      </c>
      <c r="AC148" s="3">
        <v>2.89</v>
      </c>
      <c r="AD148" s="3"/>
      <c r="AE148" s="21">
        <f t="shared" si="79"/>
        <v>2.89</v>
      </c>
      <c r="AF148" s="5">
        <v>115291.42</v>
      </c>
      <c r="AG148" s="3">
        <v>114428.55</v>
      </c>
      <c r="AH148" s="15">
        <f t="shared" si="80"/>
        <v>99.25157483531733</v>
      </c>
      <c r="AI148" s="21">
        <f t="shared" si="81"/>
        <v>115291.42</v>
      </c>
      <c r="AJ148" s="5">
        <v>434570.78</v>
      </c>
      <c r="AK148" s="3">
        <v>436429.78</v>
      </c>
      <c r="AL148" s="15">
        <f>AK148/AJ148*100</f>
        <v>100.42777841621104</v>
      </c>
      <c r="AM148" s="3">
        <f t="shared" si="82"/>
        <v>484326.74</v>
      </c>
      <c r="AN148" s="15">
        <v>289806.12</v>
      </c>
      <c r="AO148" s="15">
        <v>84165.5</v>
      </c>
      <c r="AP148" s="15">
        <v>16633.98</v>
      </c>
      <c r="AQ148" s="15">
        <v>90000</v>
      </c>
      <c r="AR148" s="6">
        <v>3721.14</v>
      </c>
      <c r="AS148" s="5">
        <v>115284.22</v>
      </c>
      <c r="AT148" s="3">
        <v>119701.72</v>
      </c>
      <c r="AU148" s="15">
        <f t="shared" si="83"/>
        <v>103.83183405326419</v>
      </c>
      <c r="AV148" s="6">
        <f t="shared" si="84"/>
        <v>119701.72</v>
      </c>
      <c r="AW148" s="5">
        <v>597727.8</v>
      </c>
      <c r="AX148" s="3">
        <v>593425.83</v>
      </c>
      <c r="AY148" s="15">
        <f t="shared" si="85"/>
        <v>99.28027941815655</v>
      </c>
      <c r="AZ148" s="6">
        <f>AX148</f>
        <v>593425.83</v>
      </c>
      <c r="BA148" s="5">
        <v>285297.18</v>
      </c>
      <c r="BB148" s="3">
        <v>282504.63</v>
      </c>
      <c r="BC148" s="15">
        <f t="shared" si="86"/>
        <v>99.02117854792677</v>
      </c>
      <c r="BD148" s="6">
        <f>BB148</f>
        <v>282504.63</v>
      </c>
      <c r="BE148" s="5">
        <v>612608.68</v>
      </c>
      <c r="BF148" s="3">
        <v>605978.88</v>
      </c>
      <c r="BG148" s="15">
        <f t="shared" si="87"/>
        <v>98.91777569981541</v>
      </c>
      <c r="BH148" s="3">
        <v>-1427.29</v>
      </c>
      <c r="BI148" s="3">
        <v>39914.58</v>
      </c>
      <c r="BJ148" s="15">
        <f t="shared" si="88"/>
        <v>-2796.529086590672</v>
      </c>
      <c r="BK148" s="6">
        <v>551698.5452944</v>
      </c>
      <c r="BL148" s="5">
        <v>1638046.6300000001</v>
      </c>
      <c r="BM148" s="3">
        <v>1642159.6</v>
      </c>
      <c r="BN148" s="15">
        <f t="shared" si="64"/>
        <v>100.2510899216587</v>
      </c>
      <c r="BO148" s="3">
        <v>52699.37</v>
      </c>
      <c r="BP148" s="3">
        <v>138022.23</v>
      </c>
      <c r="BQ148" s="15">
        <f t="shared" si="65"/>
        <v>261.9048956372724</v>
      </c>
      <c r="BR148" s="6">
        <v>1876908.859</v>
      </c>
      <c r="BS148" s="5">
        <v>1033123.88</v>
      </c>
      <c r="BT148" s="3">
        <v>1027712.1300000001</v>
      </c>
      <c r="BU148" s="15">
        <f t="shared" si="89"/>
        <v>99.47617608064583</v>
      </c>
      <c r="BV148" s="6">
        <v>947277.0888728</v>
      </c>
      <c r="BW148" s="5">
        <v>4620977.86</v>
      </c>
      <c r="BX148" s="3">
        <v>4471936.640000001</v>
      </c>
      <c r="BY148" s="15">
        <f t="shared" si="90"/>
        <v>96.77468223143576</v>
      </c>
      <c r="BZ148" s="6">
        <v>4536034.664000001</v>
      </c>
      <c r="CA148" s="5">
        <v>161908.34</v>
      </c>
      <c r="CB148" s="3">
        <v>162164.24</v>
      </c>
      <c r="CC148" s="15">
        <f t="shared" si="91"/>
        <v>100.15805238939512</v>
      </c>
      <c r="CD148" s="6">
        <v>158248</v>
      </c>
    </row>
    <row r="149" spans="1:82" ht="15">
      <c r="A149" s="18" t="s">
        <v>179</v>
      </c>
      <c r="B149" s="5">
        <v>35126.64</v>
      </c>
      <c r="C149" s="3">
        <v>30367.86</v>
      </c>
      <c r="D149" s="15">
        <f t="shared" si="66"/>
        <v>86.45250442399274</v>
      </c>
      <c r="E149" s="21">
        <f t="shared" si="67"/>
        <v>30367.86</v>
      </c>
      <c r="F149" s="5">
        <v>133928.94</v>
      </c>
      <c r="G149" s="3">
        <v>117122.56</v>
      </c>
      <c r="H149" s="15">
        <f t="shared" si="68"/>
        <v>87.45127080076942</v>
      </c>
      <c r="I149" s="15">
        <f t="shared" si="93"/>
        <v>117122.56</v>
      </c>
      <c r="J149" s="15">
        <f t="shared" si="69"/>
        <v>10160.367626542557</v>
      </c>
      <c r="K149" s="15">
        <f t="shared" si="70"/>
        <v>9651.60592454693</v>
      </c>
      <c r="L149" s="15">
        <f t="shared" si="71"/>
        <v>38054.714579789856</v>
      </c>
      <c r="M149" s="15">
        <f t="shared" si="72"/>
        <v>36630.84254368521</v>
      </c>
      <c r="N149" s="15">
        <f t="shared" si="73"/>
        <v>1646.0423248007899</v>
      </c>
      <c r="O149" s="15">
        <f t="shared" si="74"/>
        <v>15008.470208871024</v>
      </c>
      <c r="P149" s="6">
        <f t="shared" si="75"/>
        <v>5970.516791763619</v>
      </c>
      <c r="Q149" s="5">
        <v>2805.56</v>
      </c>
      <c r="R149" s="3">
        <v>6305.99</v>
      </c>
      <c r="S149" s="6">
        <f t="shared" si="76"/>
        <v>224.76760432854758</v>
      </c>
      <c r="T149" s="5">
        <v>29659.86</v>
      </c>
      <c r="U149" s="3">
        <v>26497.83</v>
      </c>
      <c r="V149" s="15">
        <f t="shared" si="77"/>
        <v>89.33902587537501</v>
      </c>
      <c r="W149" s="6">
        <f t="shared" si="92"/>
        <v>26497.83</v>
      </c>
      <c r="X149" s="5">
        <v>0</v>
      </c>
      <c r="Y149" s="3">
        <v>0</v>
      </c>
      <c r="Z149" s="3">
        <v>0</v>
      </c>
      <c r="AA149" s="10">
        <f t="shared" si="78"/>
        <v>0</v>
      </c>
      <c r="AB149" s="13">
        <v>0</v>
      </c>
      <c r="AC149" s="3">
        <v>0</v>
      </c>
      <c r="AD149" s="3">
        <v>0</v>
      </c>
      <c r="AE149" s="21">
        <f t="shared" si="79"/>
        <v>0</v>
      </c>
      <c r="AF149" s="5">
        <v>12248.279999999999</v>
      </c>
      <c r="AG149" s="3">
        <v>10916.9</v>
      </c>
      <c r="AH149" s="15">
        <f t="shared" si="80"/>
        <v>89.13006560921207</v>
      </c>
      <c r="AI149" s="21">
        <f t="shared" si="81"/>
        <v>12248.279999999999</v>
      </c>
      <c r="AJ149" s="5">
        <v>0</v>
      </c>
      <c r="AK149" s="3">
        <v>0</v>
      </c>
      <c r="AL149" s="3">
        <v>0</v>
      </c>
      <c r="AM149" s="3">
        <f t="shared" si="82"/>
        <v>0</v>
      </c>
      <c r="AN149" s="3"/>
      <c r="AO149" s="3"/>
      <c r="AP149" s="3"/>
      <c r="AQ149" s="3"/>
      <c r="AR149" s="10"/>
      <c r="AS149" s="5">
        <v>0</v>
      </c>
      <c r="AT149" s="3">
        <v>0</v>
      </c>
      <c r="AU149" s="15"/>
      <c r="AV149" s="6">
        <f t="shared" si="84"/>
        <v>0</v>
      </c>
      <c r="AW149" s="5">
        <v>46250.1</v>
      </c>
      <c r="AX149" s="3">
        <v>43628.43</v>
      </c>
      <c r="AY149" s="15">
        <f t="shared" si="85"/>
        <v>94.33153658046145</v>
      </c>
      <c r="AZ149" s="6">
        <f>AX149</f>
        <v>43628.43</v>
      </c>
      <c r="BA149" s="5">
        <v>22075.379999999997</v>
      </c>
      <c r="BB149" s="3">
        <v>20610.72</v>
      </c>
      <c r="BC149" s="15">
        <f t="shared" si="86"/>
        <v>93.36518782462636</v>
      </c>
      <c r="BD149" s="6">
        <f>BB149</f>
        <v>20610.72</v>
      </c>
      <c r="BE149" s="5">
        <v>200484.94</v>
      </c>
      <c r="BF149" s="3">
        <v>183486.8</v>
      </c>
      <c r="BG149" s="15">
        <f t="shared" si="87"/>
        <v>91.52148784841394</v>
      </c>
      <c r="BH149" s="3">
        <v>828.21</v>
      </c>
      <c r="BI149" s="3">
        <v>684.96</v>
      </c>
      <c r="BJ149" s="15">
        <f t="shared" si="88"/>
        <v>82.70366211468107</v>
      </c>
      <c r="BK149" s="6">
        <v>202379.75539039998</v>
      </c>
      <c r="BL149" s="5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10">
        <v>0</v>
      </c>
      <c r="BS149" s="5">
        <v>200981.28</v>
      </c>
      <c r="BT149" s="3">
        <v>184994.13</v>
      </c>
      <c r="BU149" s="15">
        <f t="shared" si="89"/>
        <v>92.04545318847607</v>
      </c>
      <c r="BV149" s="6">
        <v>201111.582392</v>
      </c>
      <c r="BW149" s="5">
        <v>417942.77</v>
      </c>
      <c r="BX149" s="3">
        <v>376279.25</v>
      </c>
      <c r="BY149" s="15">
        <f t="shared" si="90"/>
        <v>90.03128586241604</v>
      </c>
      <c r="BZ149" s="6">
        <v>492930.22000000003</v>
      </c>
      <c r="CA149" s="5">
        <v>3087.8100000000004</v>
      </c>
      <c r="CB149" s="3">
        <v>3152.63</v>
      </c>
      <c r="CC149" s="15">
        <f t="shared" si="91"/>
        <v>102.09922242625031</v>
      </c>
      <c r="CD149" s="6"/>
    </row>
    <row r="150" spans="1:82" ht="15">
      <c r="A150" s="18" t="s">
        <v>180</v>
      </c>
      <c r="B150" s="5">
        <v>119426.72</v>
      </c>
      <c r="C150" s="3">
        <v>115561.20999999999</v>
      </c>
      <c r="D150" s="15">
        <f t="shared" si="66"/>
        <v>96.76327877044601</v>
      </c>
      <c r="E150" s="21">
        <f t="shared" si="67"/>
        <v>115561.20999999999</v>
      </c>
      <c r="F150" s="5">
        <v>355326.65</v>
      </c>
      <c r="G150" s="3">
        <v>355816.63</v>
      </c>
      <c r="H150" s="15">
        <f t="shared" si="68"/>
        <v>100.1378956517897</v>
      </c>
      <c r="I150" s="15">
        <f>F150</f>
        <v>355326.65</v>
      </c>
      <c r="J150" s="15">
        <f t="shared" si="69"/>
        <v>30824.543038572738</v>
      </c>
      <c r="K150" s="15">
        <f t="shared" si="70"/>
        <v>29281.06079895635</v>
      </c>
      <c r="L150" s="15">
        <f t="shared" si="71"/>
        <v>115450.46700091673</v>
      </c>
      <c r="M150" s="15">
        <f t="shared" si="72"/>
        <v>111130.72125237995</v>
      </c>
      <c r="N150" s="15">
        <f t="shared" si="73"/>
        <v>4993.76640187575</v>
      </c>
      <c r="O150" s="15">
        <f t="shared" si="74"/>
        <v>45532.72606868345</v>
      </c>
      <c r="P150" s="6">
        <f t="shared" si="75"/>
        <v>18113.365438615016</v>
      </c>
      <c r="Q150" s="5">
        <v>376741.9</v>
      </c>
      <c r="R150" s="3">
        <v>374817.49</v>
      </c>
      <c r="S150" s="6">
        <f t="shared" si="76"/>
        <v>99.48919671531092</v>
      </c>
      <c r="T150" s="5">
        <v>101085.22</v>
      </c>
      <c r="U150" s="3">
        <v>100595.44</v>
      </c>
      <c r="V150" s="15">
        <f t="shared" si="77"/>
        <v>99.51547812825655</v>
      </c>
      <c r="W150" s="6">
        <f t="shared" si="92"/>
        <v>100595.44</v>
      </c>
      <c r="X150" s="5">
        <v>0</v>
      </c>
      <c r="Y150" s="3">
        <v>0</v>
      </c>
      <c r="Z150" s="3">
        <v>0</v>
      </c>
      <c r="AA150" s="10">
        <f t="shared" si="78"/>
        <v>0</v>
      </c>
      <c r="AB150" s="13">
        <v>35.300000000000004</v>
      </c>
      <c r="AC150" s="3">
        <v>485.32000000000005</v>
      </c>
      <c r="AD150" s="15">
        <f>AC150/AB150*100</f>
        <v>1374.844192634561</v>
      </c>
      <c r="AE150" s="21">
        <f t="shared" si="79"/>
        <v>485.32000000000005</v>
      </c>
      <c r="AF150" s="5">
        <v>41747.380000000005</v>
      </c>
      <c r="AG150" s="3">
        <v>41442.619999999995</v>
      </c>
      <c r="AH150" s="15">
        <f t="shared" si="80"/>
        <v>99.26999011674503</v>
      </c>
      <c r="AI150" s="21">
        <f t="shared" si="81"/>
        <v>41747.380000000005</v>
      </c>
      <c r="AJ150" s="5">
        <v>0</v>
      </c>
      <c r="AK150" s="3">
        <v>0</v>
      </c>
      <c r="AL150" s="3">
        <v>0</v>
      </c>
      <c r="AM150" s="3">
        <f t="shared" si="82"/>
        <v>0</v>
      </c>
      <c r="AN150" s="3"/>
      <c r="AO150" s="3"/>
      <c r="AP150" s="3"/>
      <c r="AQ150" s="3"/>
      <c r="AR150" s="10"/>
      <c r="AS150" s="5">
        <v>41744.8</v>
      </c>
      <c r="AT150" s="3">
        <v>42065.65</v>
      </c>
      <c r="AU150" s="15">
        <f t="shared" si="83"/>
        <v>100.76859872367336</v>
      </c>
      <c r="AV150" s="6">
        <f t="shared" si="84"/>
        <v>42065.65</v>
      </c>
      <c r="AW150" s="5">
        <v>226074.98</v>
      </c>
      <c r="AX150" s="3">
        <v>224237.24000000002</v>
      </c>
      <c r="AY150" s="15">
        <f t="shared" si="85"/>
        <v>99.18711040027517</v>
      </c>
      <c r="AZ150" s="6">
        <f>AX150</f>
        <v>224237.24000000002</v>
      </c>
      <c r="BA150" s="5">
        <v>107908.88</v>
      </c>
      <c r="BB150" s="3">
        <v>106651.65</v>
      </c>
      <c r="BC150" s="15">
        <f t="shared" si="86"/>
        <v>98.83491516175498</v>
      </c>
      <c r="BD150" s="6">
        <f>BB150</f>
        <v>106651.65</v>
      </c>
      <c r="BE150" s="5">
        <v>226401.66</v>
      </c>
      <c r="BF150" s="3">
        <v>226358.2</v>
      </c>
      <c r="BG150" s="15">
        <f t="shared" si="87"/>
        <v>99.98080402767366</v>
      </c>
      <c r="BH150" s="3">
        <v>4749.3</v>
      </c>
      <c r="BI150" s="3">
        <v>5236.96</v>
      </c>
      <c r="BJ150" s="15">
        <f t="shared" si="88"/>
        <v>110.26803950055796</v>
      </c>
      <c r="BK150" s="6">
        <v>251669.7280608</v>
      </c>
      <c r="BL150" s="5">
        <v>696481.96</v>
      </c>
      <c r="BM150" s="3">
        <v>698744.45</v>
      </c>
      <c r="BN150" s="15">
        <f>BM150/BL150*100</f>
        <v>100.3248454561551</v>
      </c>
      <c r="BO150" s="3">
        <v>12577.51</v>
      </c>
      <c r="BP150" s="3">
        <v>13149.49</v>
      </c>
      <c r="BQ150" s="15">
        <f>BP150/BO150*100</f>
        <v>104.54764098776307</v>
      </c>
      <c r="BR150" s="6">
        <v>731062.5290000001</v>
      </c>
      <c r="BS150" s="5">
        <v>404845.18000000005</v>
      </c>
      <c r="BT150" s="3">
        <v>405832.52</v>
      </c>
      <c r="BU150" s="15">
        <f t="shared" si="89"/>
        <v>100.24388088305756</v>
      </c>
      <c r="BV150" s="6">
        <v>408200.06906559994</v>
      </c>
      <c r="BW150" s="5">
        <v>1345136.08</v>
      </c>
      <c r="BX150" s="3">
        <v>1311404.97</v>
      </c>
      <c r="BY150" s="15">
        <f t="shared" si="90"/>
        <v>97.49236448999271</v>
      </c>
      <c r="BZ150" s="6">
        <v>1286461.0835</v>
      </c>
      <c r="CA150" s="5">
        <v>38633.96000000001</v>
      </c>
      <c r="CB150" s="3">
        <v>37802.15</v>
      </c>
      <c r="CC150" s="15">
        <f t="shared" si="91"/>
        <v>97.84694605471455</v>
      </c>
      <c r="CD150" s="6">
        <v>35247.25</v>
      </c>
    </row>
    <row r="151" spans="1:82" ht="15">
      <c r="A151" s="18" t="s">
        <v>181</v>
      </c>
      <c r="B151" s="5">
        <v>32416.920000000002</v>
      </c>
      <c r="C151" s="3">
        <v>30405.14</v>
      </c>
      <c r="D151" s="15">
        <f t="shared" si="66"/>
        <v>93.79404335760461</v>
      </c>
      <c r="E151" s="21">
        <f t="shared" si="67"/>
        <v>30405.14</v>
      </c>
      <c r="F151" s="5">
        <v>98090.74</v>
      </c>
      <c r="G151" s="3">
        <v>93145.84</v>
      </c>
      <c r="H151" s="15">
        <f t="shared" si="68"/>
        <v>94.9588513655825</v>
      </c>
      <c r="I151" s="15">
        <f t="shared" si="93"/>
        <v>93145.84</v>
      </c>
      <c r="J151" s="15">
        <f t="shared" si="69"/>
        <v>8080.390125379028</v>
      </c>
      <c r="K151" s="15">
        <f t="shared" si="70"/>
        <v>7675.779467174389</v>
      </c>
      <c r="L151" s="15">
        <f t="shared" si="71"/>
        <v>30264.351765319796</v>
      </c>
      <c r="M151" s="15">
        <f t="shared" si="72"/>
        <v>29131.96739073408</v>
      </c>
      <c r="N151" s="15">
        <f t="shared" si="73"/>
        <v>1309.073119808194</v>
      </c>
      <c r="O151" s="15">
        <f t="shared" si="74"/>
        <v>11936.01441703688</v>
      </c>
      <c r="P151" s="6">
        <f t="shared" si="75"/>
        <v>4748.263714547633</v>
      </c>
      <c r="Q151" s="5">
        <v>102015.36000000002</v>
      </c>
      <c r="R151" s="3">
        <v>96421.52</v>
      </c>
      <c r="S151" s="6">
        <f t="shared" si="76"/>
        <v>94.51666886241443</v>
      </c>
      <c r="T151" s="5">
        <v>27372.06</v>
      </c>
      <c r="U151" s="3">
        <v>25894.45</v>
      </c>
      <c r="V151" s="15">
        <f t="shared" si="77"/>
        <v>94.60175814315765</v>
      </c>
      <c r="W151" s="6">
        <f t="shared" si="92"/>
        <v>25894.45</v>
      </c>
      <c r="X151" s="5">
        <v>0</v>
      </c>
      <c r="Y151" s="3">
        <v>0</v>
      </c>
      <c r="Z151" s="3">
        <v>0</v>
      </c>
      <c r="AA151" s="10">
        <f t="shared" si="78"/>
        <v>0</v>
      </c>
      <c r="AB151" s="13">
        <v>0</v>
      </c>
      <c r="AC151" s="3">
        <v>8.09</v>
      </c>
      <c r="AD151" s="3">
        <v>0</v>
      </c>
      <c r="AE151" s="21">
        <f t="shared" si="79"/>
        <v>8.09</v>
      </c>
      <c r="AF151" s="5">
        <v>11303.82</v>
      </c>
      <c r="AG151" s="3">
        <v>10682.380000000001</v>
      </c>
      <c r="AH151" s="15">
        <f t="shared" si="80"/>
        <v>94.50238945772315</v>
      </c>
      <c r="AI151" s="21">
        <f t="shared" si="81"/>
        <v>11303.82</v>
      </c>
      <c r="AJ151" s="5">
        <v>0</v>
      </c>
      <c r="AK151" s="3">
        <v>0</v>
      </c>
      <c r="AL151" s="3">
        <v>0</v>
      </c>
      <c r="AM151" s="3">
        <f t="shared" si="82"/>
        <v>0</v>
      </c>
      <c r="AN151" s="3"/>
      <c r="AO151" s="3"/>
      <c r="AP151" s="3"/>
      <c r="AQ151" s="3"/>
      <c r="AR151" s="10"/>
      <c r="AS151" s="5">
        <v>11303.880000000001</v>
      </c>
      <c r="AT151" s="3">
        <v>10702.54</v>
      </c>
      <c r="AU151" s="15">
        <f t="shared" si="83"/>
        <v>94.68023368967116</v>
      </c>
      <c r="AV151" s="6">
        <f t="shared" si="84"/>
        <v>10702.54</v>
      </c>
      <c r="AW151" s="5">
        <v>59946.66</v>
      </c>
      <c r="AX151" s="3">
        <v>56480.619999999995</v>
      </c>
      <c r="AY151" s="15">
        <f t="shared" si="85"/>
        <v>94.21812658119734</v>
      </c>
      <c r="AZ151" s="6">
        <f>AX151</f>
        <v>56480.619999999995</v>
      </c>
      <c r="BA151" s="5">
        <v>28616.920000000002</v>
      </c>
      <c r="BB151" s="3">
        <v>26949.77</v>
      </c>
      <c r="BC151" s="15">
        <f t="shared" si="86"/>
        <v>94.1742507579432</v>
      </c>
      <c r="BD151" s="6">
        <f>BB151</f>
        <v>26949.77</v>
      </c>
      <c r="BE151" s="5">
        <v>93552.98</v>
      </c>
      <c r="BF151" s="3">
        <v>86247.65000000001</v>
      </c>
      <c r="BG151" s="15">
        <f t="shared" si="87"/>
        <v>92.19123752124199</v>
      </c>
      <c r="BH151" s="3">
        <v>1617.1799999999998</v>
      </c>
      <c r="BI151" s="3">
        <v>1506.29</v>
      </c>
      <c r="BJ151" s="15">
        <f t="shared" si="88"/>
        <v>93.14300201585478</v>
      </c>
      <c r="BK151" s="6">
        <v>126499.05855999999</v>
      </c>
      <c r="BL151" s="5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10">
        <v>0</v>
      </c>
      <c r="BS151" s="5">
        <v>93552.98</v>
      </c>
      <c r="BT151" s="3">
        <v>86358.23999999999</v>
      </c>
      <c r="BU151" s="15">
        <f t="shared" si="89"/>
        <v>92.30944861403665</v>
      </c>
      <c r="BV151" s="6">
        <v>126499.05855999999</v>
      </c>
      <c r="BW151" s="5">
        <v>443644.52</v>
      </c>
      <c r="BX151" s="3">
        <v>394506.11</v>
      </c>
      <c r="BY151" s="15">
        <f t="shared" si="90"/>
        <v>88.92392269378195</v>
      </c>
      <c r="BZ151" s="6">
        <v>422577.75450000004</v>
      </c>
      <c r="CA151" s="5">
        <v>9070.82</v>
      </c>
      <c r="CB151" s="3">
        <v>8682</v>
      </c>
      <c r="CC151" s="15">
        <f t="shared" si="91"/>
        <v>95.7135077093361</v>
      </c>
      <c r="CD151" s="6">
        <v>11618.289999999999</v>
      </c>
    </row>
    <row r="152" spans="1:82" ht="15">
      <c r="A152" s="18" t="s">
        <v>188</v>
      </c>
      <c r="B152" s="5">
        <v>33649.92</v>
      </c>
      <c r="C152" s="3">
        <v>32369.879999999997</v>
      </c>
      <c r="D152" s="15">
        <f t="shared" si="66"/>
        <v>96.19600878694511</v>
      </c>
      <c r="E152" s="21">
        <f t="shared" si="67"/>
        <v>32369.879999999997</v>
      </c>
      <c r="F152" s="5">
        <v>105600</v>
      </c>
      <c r="G152" s="3">
        <v>102165.34</v>
      </c>
      <c r="H152" s="15">
        <f t="shared" si="68"/>
        <v>96.74748106060605</v>
      </c>
      <c r="I152" s="15">
        <f t="shared" si="93"/>
        <v>102165.34</v>
      </c>
      <c r="J152" s="15">
        <f t="shared" si="69"/>
        <v>8862.83063733164</v>
      </c>
      <c r="K152" s="15">
        <f t="shared" si="70"/>
        <v>8419.040711092308</v>
      </c>
      <c r="L152" s="15">
        <f t="shared" si="71"/>
        <v>33194.91013214865</v>
      </c>
      <c r="M152" s="15">
        <f t="shared" si="72"/>
        <v>31952.874689232074</v>
      </c>
      <c r="N152" s="15">
        <f t="shared" si="73"/>
        <v>1435.833316550314</v>
      </c>
      <c r="O152" s="15">
        <f t="shared" si="74"/>
        <v>13091.802824060363</v>
      </c>
      <c r="P152" s="6">
        <f t="shared" si="75"/>
        <v>5208.047689584637</v>
      </c>
      <c r="Q152" s="5">
        <v>105895.31999999999</v>
      </c>
      <c r="R152" s="3">
        <v>104653.48</v>
      </c>
      <c r="S152" s="6">
        <f t="shared" si="76"/>
        <v>98.8272947284167</v>
      </c>
      <c r="T152" s="5">
        <v>28413.300000000003</v>
      </c>
      <c r="U152" s="3">
        <v>28144.059999999998</v>
      </c>
      <c r="V152" s="15">
        <f t="shared" si="77"/>
        <v>99.05241559410555</v>
      </c>
      <c r="W152" s="6">
        <f t="shared" si="92"/>
        <v>28144.059999999998</v>
      </c>
      <c r="X152" s="5">
        <v>0</v>
      </c>
      <c r="Y152" s="3">
        <v>0</v>
      </c>
      <c r="Z152" s="3">
        <v>0</v>
      </c>
      <c r="AA152" s="10">
        <f t="shared" si="78"/>
        <v>0</v>
      </c>
      <c r="AB152" s="13">
        <v>3577.4700000000003</v>
      </c>
      <c r="AC152" s="3">
        <v>3640.8599999999997</v>
      </c>
      <c r="AD152" s="15">
        <f>AC152/AB152*100</f>
        <v>101.77192261570328</v>
      </c>
      <c r="AE152" s="21">
        <f t="shared" si="79"/>
        <v>3640.8599999999997</v>
      </c>
      <c r="AF152" s="5">
        <v>11733.66</v>
      </c>
      <c r="AG152" s="3">
        <v>11563.9</v>
      </c>
      <c r="AH152" s="15">
        <f t="shared" si="80"/>
        <v>98.55322209779386</v>
      </c>
      <c r="AI152" s="21">
        <f t="shared" si="81"/>
        <v>11733.66</v>
      </c>
      <c r="AJ152" s="5">
        <v>0</v>
      </c>
      <c r="AK152" s="3">
        <v>0</v>
      </c>
      <c r="AL152" s="3">
        <v>0</v>
      </c>
      <c r="AM152" s="3">
        <f t="shared" si="82"/>
        <v>0</v>
      </c>
      <c r="AN152" s="3"/>
      <c r="AO152" s="3"/>
      <c r="AP152" s="3"/>
      <c r="AQ152" s="3"/>
      <c r="AR152" s="10"/>
      <c r="AS152" s="5">
        <v>10259.72</v>
      </c>
      <c r="AT152" s="3">
        <v>10371.33</v>
      </c>
      <c r="AU152" s="15">
        <f t="shared" si="83"/>
        <v>101.08784645194997</v>
      </c>
      <c r="AV152" s="6">
        <f t="shared" si="84"/>
        <v>10371.33</v>
      </c>
      <c r="AW152" s="5">
        <v>59669.799999999996</v>
      </c>
      <c r="AX152" s="3">
        <v>60740.55</v>
      </c>
      <c r="AY152" s="15">
        <f t="shared" si="85"/>
        <v>101.79445883847443</v>
      </c>
      <c r="AZ152" s="6">
        <f>AW152</f>
        <v>59669.799999999996</v>
      </c>
      <c r="BA152" s="5">
        <v>28483.699999999997</v>
      </c>
      <c r="BB152" s="3">
        <v>28879.22</v>
      </c>
      <c r="BC152" s="15">
        <f t="shared" si="86"/>
        <v>101.38858364608532</v>
      </c>
      <c r="BD152" s="6">
        <f>BA152</f>
        <v>28483.699999999997</v>
      </c>
      <c r="BE152" s="5">
        <v>75188.07</v>
      </c>
      <c r="BF152" s="3">
        <v>72566.49</v>
      </c>
      <c r="BG152" s="15">
        <f t="shared" si="87"/>
        <v>96.51330324079338</v>
      </c>
      <c r="BH152" s="3">
        <v>898.4000000000001</v>
      </c>
      <c r="BI152" s="3">
        <v>823.74</v>
      </c>
      <c r="BJ152" s="15">
        <f t="shared" si="88"/>
        <v>91.68967052537845</v>
      </c>
      <c r="BK152" s="6">
        <v>64526.340586399994</v>
      </c>
      <c r="BL152" s="5">
        <v>221116</v>
      </c>
      <c r="BM152" s="3">
        <v>210488.37</v>
      </c>
      <c r="BN152" s="15">
        <f>BM152/BL152*100</f>
        <v>95.19364044212088</v>
      </c>
      <c r="BO152" s="3">
        <v>2040.49</v>
      </c>
      <c r="BP152" s="3">
        <v>1689.58</v>
      </c>
      <c r="BQ152" s="15">
        <f>BP152/BO152*100</f>
        <v>82.80266014535724</v>
      </c>
      <c r="BR152" s="6">
        <v>153325.239</v>
      </c>
      <c r="BS152" s="5">
        <v>132147.81</v>
      </c>
      <c r="BT152" s="3">
        <v>129254.62999999999</v>
      </c>
      <c r="BU152" s="15">
        <f t="shared" si="89"/>
        <v>97.81064854574585</v>
      </c>
      <c r="BV152" s="6">
        <v>64225.5840744</v>
      </c>
      <c r="BW152" s="5">
        <v>562459.84</v>
      </c>
      <c r="BX152" s="3">
        <v>519026.03</v>
      </c>
      <c r="BY152" s="15">
        <f t="shared" si="90"/>
        <v>92.27788245290544</v>
      </c>
      <c r="BZ152" s="6">
        <v>570555.5005</v>
      </c>
      <c r="CA152" s="5">
        <v>6808.81</v>
      </c>
      <c r="CB152" s="3">
        <v>6516.27</v>
      </c>
      <c r="CC152" s="15">
        <f t="shared" si="91"/>
        <v>95.70350766139751</v>
      </c>
      <c r="CD152" s="6">
        <v>6925.400000000001</v>
      </c>
    </row>
    <row r="153" spans="1:82" ht="15">
      <c r="A153" s="18" t="s">
        <v>189</v>
      </c>
      <c r="B153" s="5">
        <v>26953.86</v>
      </c>
      <c r="C153" s="3">
        <v>25354.03</v>
      </c>
      <c r="D153" s="15">
        <f t="shared" si="66"/>
        <v>94.06456069742886</v>
      </c>
      <c r="E153" s="21">
        <f t="shared" si="67"/>
        <v>25354.03</v>
      </c>
      <c r="F153" s="5">
        <v>73899.18000000001</v>
      </c>
      <c r="G153" s="3">
        <v>68869.16</v>
      </c>
      <c r="H153" s="15">
        <f t="shared" si="68"/>
        <v>93.19340214600487</v>
      </c>
      <c r="I153" s="15">
        <f t="shared" si="93"/>
        <v>68869.16</v>
      </c>
      <c r="J153" s="15">
        <f t="shared" si="69"/>
        <v>5974.391131231931</v>
      </c>
      <c r="K153" s="15">
        <f t="shared" si="70"/>
        <v>5675.234495169594</v>
      </c>
      <c r="L153" s="15">
        <f t="shared" si="71"/>
        <v>22376.527862351035</v>
      </c>
      <c r="M153" s="15">
        <f t="shared" si="72"/>
        <v>21539.277796488263</v>
      </c>
      <c r="N153" s="15">
        <f t="shared" si="73"/>
        <v>967.8882721951909</v>
      </c>
      <c r="O153" s="15">
        <f t="shared" si="74"/>
        <v>8825.12076383894</v>
      </c>
      <c r="P153" s="6">
        <f t="shared" si="75"/>
        <v>3510.719678725047</v>
      </c>
      <c r="Q153" s="5">
        <v>84823.38</v>
      </c>
      <c r="R153" s="3">
        <v>80955.96</v>
      </c>
      <c r="S153" s="6">
        <f t="shared" si="76"/>
        <v>95.44062026295109</v>
      </c>
      <c r="T153" s="5">
        <v>22759.56</v>
      </c>
      <c r="U153" s="3">
        <v>21753.82</v>
      </c>
      <c r="V153" s="15">
        <f t="shared" si="77"/>
        <v>95.5810217772224</v>
      </c>
      <c r="W153" s="6">
        <f t="shared" si="92"/>
        <v>21753.82</v>
      </c>
      <c r="X153" s="5">
        <v>0</v>
      </c>
      <c r="Y153" s="3">
        <v>0</v>
      </c>
      <c r="Z153" s="3">
        <v>0</v>
      </c>
      <c r="AA153" s="10">
        <f t="shared" si="78"/>
        <v>0</v>
      </c>
      <c r="AB153" s="13">
        <v>56.050000000000004</v>
      </c>
      <c r="AC153" s="3">
        <v>20.55</v>
      </c>
      <c r="AD153" s="15">
        <f>AC153/AB153*100</f>
        <v>36.663693131132916</v>
      </c>
      <c r="AE153" s="21">
        <f t="shared" si="79"/>
        <v>20.55</v>
      </c>
      <c r="AF153" s="5">
        <v>9399.3</v>
      </c>
      <c r="AG153" s="3">
        <v>8968.15</v>
      </c>
      <c r="AH153" s="15">
        <f t="shared" si="80"/>
        <v>95.4129562839786</v>
      </c>
      <c r="AI153" s="21">
        <f t="shared" si="81"/>
        <v>9399.3</v>
      </c>
      <c r="AJ153" s="5">
        <v>0</v>
      </c>
      <c r="AK153" s="3">
        <v>0</v>
      </c>
      <c r="AL153" s="3">
        <v>0</v>
      </c>
      <c r="AM153" s="3">
        <f t="shared" si="82"/>
        <v>0</v>
      </c>
      <c r="AN153" s="3"/>
      <c r="AO153" s="3"/>
      <c r="AP153" s="3"/>
      <c r="AQ153" s="3"/>
      <c r="AR153" s="10"/>
      <c r="AS153" s="5">
        <v>9203.22</v>
      </c>
      <c r="AT153" s="3">
        <v>8981.43</v>
      </c>
      <c r="AU153" s="15">
        <f t="shared" si="83"/>
        <v>97.59008260152426</v>
      </c>
      <c r="AV153" s="6">
        <f t="shared" si="84"/>
        <v>8981.43</v>
      </c>
      <c r="AW153" s="5">
        <v>55033.020000000004</v>
      </c>
      <c r="AX153" s="3">
        <v>53832.5</v>
      </c>
      <c r="AY153" s="15">
        <f t="shared" si="85"/>
        <v>97.81854602927478</v>
      </c>
      <c r="AZ153" s="6">
        <f>AX153</f>
        <v>53832.5</v>
      </c>
      <c r="BA153" s="5">
        <v>26267.22</v>
      </c>
      <c r="BB153" s="3">
        <v>25663.79</v>
      </c>
      <c r="BC153" s="15">
        <f t="shared" si="86"/>
        <v>97.70272605932414</v>
      </c>
      <c r="BD153" s="6">
        <f>BB153</f>
        <v>25663.79</v>
      </c>
      <c r="BE153" s="5">
        <v>114664.59</v>
      </c>
      <c r="BF153" s="3">
        <v>94430.15</v>
      </c>
      <c r="BG153" s="15">
        <f t="shared" si="87"/>
        <v>82.35336645777043</v>
      </c>
      <c r="BH153" s="3">
        <v>1320.3000000000002</v>
      </c>
      <c r="BI153" s="3">
        <v>1226.69</v>
      </c>
      <c r="BJ153" s="15">
        <f t="shared" si="88"/>
        <v>92.90994470953571</v>
      </c>
      <c r="BK153" s="6">
        <v>124287.55919999999</v>
      </c>
      <c r="BL153" s="5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10">
        <v>0</v>
      </c>
      <c r="BS153" s="5">
        <v>114661.72</v>
      </c>
      <c r="BT153" s="3">
        <v>94442.49000000002</v>
      </c>
      <c r="BU153" s="15">
        <f t="shared" si="89"/>
        <v>82.36618986702801</v>
      </c>
      <c r="BV153" s="6">
        <v>124287.55919999999</v>
      </c>
      <c r="BW153" s="5">
        <v>450614.55000000005</v>
      </c>
      <c r="BX153" s="3">
        <v>401977.32000000007</v>
      </c>
      <c r="BY153" s="15">
        <f t="shared" si="90"/>
        <v>89.20646703485275</v>
      </c>
      <c r="BZ153" s="6">
        <v>450178.1775</v>
      </c>
      <c r="CA153" s="5">
        <v>6206.630000000001</v>
      </c>
      <c r="CB153" s="3">
        <v>6008.81</v>
      </c>
      <c r="CC153" s="15">
        <f t="shared" si="91"/>
        <v>96.81276312588312</v>
      </c>
      <c r="CD153" s="6">
        <v>6577.3200000000015</v>
      </c>
    </row>
    <row r="154" spans="1:82" ht="15">
      <c r="A154" s="18" t="s">
        <v>190</v>
      </c>
      <c r="B154" s="5">
        <v>20102.86</v>
      </c>
      <c r="C154" s="3">
        <v>21062.050000000003</v>
      </c>
      <c r="D154" s="15">
        <f t="shared" si="66"/>
        <v>104.77141063510366</v>
      </c>
      <c r="E154" s="21">
        <f>B154</f>
        <v>20102.86</v>
      </c>
      <c r="F154" s="5">
        <v>66818.74</v>
      </c>
      <c r="G154" s="3">
        <v>76191.48</v>
      </c>
      <c r="H154" s="15">
        <f t="shared" si="68"/>
        <v>114.02711275309889</v>
      </c>
      <c r="I154" s="15">
        <f>F154</f>
        <v>66818.74</v>
      </c>
      <c r="J154" s="15">
        <f t="shared" si="69"/>
        <v>5796.5174492630995</v>
      </c>
      <c r="K154" s="15">
        <f t="shared" si="70"/>
        <v>5506.267510330725</v>
      </c>
      <c r="L154" s="15">
        <f t="shared" si="71"/>
        <v>21710.31848416896</v>
      </c>
      <c r="M154" s="15">
        <f t="shared" si="72"/>
        <v>20897.995603130952</v>
      </c>
      <c r="N154" s="15">
        <f t="shared" si="73"/>
        <v>939.0716368380229</v>
      </c>
      <c r="O154" s="15">
        <f t="shared" si="74"/>
        <v>8562.373198505044</v>
      </c>
      <c r="P154" s="6">
        <f t="shared" si="75"/>
        <v>3406.196117763204</v>
      </c>
      <c r="Q154" s="5">
        <v>63262.64</v>
      </c>
      <c r="R154" s="3">
        <v>69104.75</v>
      </c>
      <c r="S154" s="6">
        <f t="shared" si="76"/>
        <v>109.23469207102328</v>
      </c>
      <c r="T154" s="5">
        <v>16974.32</v>
      </c>
      <c r="U154" s="3">
        <v>18519.51</v>
      </c>
      <c r="V154" s="15">
        <f t="shared" si="77"/>
        <v>109.10310398295778</v>
      </c>
      <c r="W154" s="6">
        <f>T154</f>
        <v>16974.32</v>
      </c>
      <c r="X154" s="5">
        <v>0</v>
      </c>
      <c r="Y154" s="3">
        <v>0</v>
      </c>
      <c r="Z154" s="3">
        <v>0</v>
      </c>
      <c r="AA154" s="10">
        <f t="shared" si="78"/>
        <v>0</v>
      </c>
      <c r="AB154" s="13">
        <v>0</v>
      </c>
      <c r="AC154" s="3">
        <v>329.25</v>
      </c>
      <c r="AD154" s="3">
        <v>0</v>
      </c>
      <c r="AE154" s="21">
        <f t="shared" si="79"/>
        <v>329.25</v>
      </c>
      <c r="AF154" s="5">
        <v>7009.9400000000005</v>
      </c>
      <c r="AG154" s="3">
        <v>7610.469999999999</v>
      </c>
      <c r="AH154" s="15">
        <f t="shared" si="80"/>
        <v>108.56683509416627</v>
      </c>
      <c r="AI154" s="21">
        <f t="shared" si="81"/>
        <v>7009.9400000000005</v>
      </c>
      <c r="AJ154" s="5">
        <v>0</v>
      </c>
      <c r="AK154" s="3">
        <v>0</v>
      </c>
      <c r="AL154" s="3">
        <v>0</v>
      </c>
      <c r="AM154" s="3">
        <f t="shared" si="82"/>
        <v>0</v>
      </c>
      <c r="AN154" s="3"/>
      <c r="AO154" s="3"/>
      <c r="AP154" s="3"/>
      <c r="AQ154" s="3"/>
      <c r="AR154" s="10"/>
      <c r="AS154" s="5">
        <v>5784.92</v>
      </c>
      <c r="AT154" s="3">
        <v>6111.14</v>
      </c>
      <c r="AU154" s="15">
        <f t="shared" si="83"/>
        <v>105.63914453441016</v>
      </c>
      <c r="AV154" s="6">
        <f t="shared" si="84"/>
        <v>6111.14</v>
      </c>
      <c r="AW154" s="5">
        <v>33121.94</v>
      </c>
      <c r="AX154" s="3">
        <v>34051.03</v>
      </c>
      <c r="AY154" s="15">
        <f t="shared" si="85"/>
        <v>102.80505912395228</v>
      </c>
      <c r="AZ154" s="6">
        <f>AW154</f>
        <v>33121.94</v>
      </c>
      <c r="BA154" s="5">
        <v>15809.060000000001</v>
      </c>
      <c r="BB154" s="3">
        <v>16231.080000000002</v>
      </c>
      <c r="BC154" s="15">
        <f t="shared" si="86"/>
        <v>102.66948192998193</v>
      </c>
      <c r="BD154" s="6">
        <f>BA154</f>
        <v>15809.060000000001</v>
      </c>
      <c r="BE154" s="5">
        <v>61998</v>
      </c>
      <c r="BF154" s="3">
        <v>67302.31</v>
      </c>
      <c r="BG154" s="15">
        <f t="shared" si="87"/>
        <v>108.5556146972483</v>
      </c>
      <c r="BH154" s="3">
        <v>1136.16</v>
      </c>
      <c r="BI154" s="3">
        <v>1703.39</v>
      </c>
      <c r="BJ154" s="15">
        <f t="shared" si="88"/>
        <v>149.92518659343753</v>
      </c>
      <c r="BK154" s="6">
        <v>143579.87753759997</v>
      </c>
      <c r="BL154" s="5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10">
        <v>0</v>
      </c>
      <c r="BS154" s="5">
        <v>61998</v>
      </c>
      <c r="BT154" s="3">
        <v>67945.65</v>
      </c>
      <c r="BU154" s="15">
        <f t="shared" si="89"/>
        <v>109.59329333204295</v>
      </c>
      <c r="BV154" s="6">
        <v>143579.87753759997</v>
      </c>
      <c r="BW154" s="5">
        <v>337058.67</v>
      </c>
      <c r="BX154" s="3">
        <v>344011.23</v>
      </c>
      <c r="BY154" s="15">
        <f t="shared" si="90"/>
        <v>102.06271507568697</v>
      </c>
      <c r="BZ154" s="6">
        <v>335934.909</v>
      </c>
      <c r="CA154" s="5">
        <v>6185.490000000001</v>
      </c>
      <c r="CB154" s="3">
        <v>6600.360000000001</v>
      </c>
      <c r="CC154" s="15">
        <f t="shared" si="91"/>
        <v>106.70714850399887</v>
      </c>
      <c r="CD154" s="6">
        <v>5973.95</v>
      </c>
    </row>
    <row r="155" spans="1:82" ht="15">
      <c r="A155" s="18" t="s">
        <v>191</v>
      </c>
      <c r="B155" s="5">
        <v>109095.76000000001</v>
      </c>
      <c r="C155" s="3">
        <v>103504.83000000002</v>
      </c>
      <c r="D155" s="15">
        <f t="shared" si="66"/>
        <v>94.87520871571911</v>
      </c>
      <c r="E155" s="21">
        <f t="shared" si="67"/>
        <v>103504.83000000002</v>
      </c>
      <c r="F155" s="5">
        <v>313912.69</v>
      </c>
      <c r="G155" s="3">
        <v>300761.4</v>
      </c>
      <c r="H155" s="15">
        <f t="shared" si="68"/>
        <v>95.81052616891658</v>
      </c>
      <c r="I155" s="15">
        <f t="shared" si="93"/>
        <v>300761.4</v>
      </c>
      <c r="J155" s="15">
        <f t="shared" si="69"/>
        <v>26091.014334673157</v>
      </c>
      <c r="K155" s="15">
        <f t="shared" si="70"/>
        <v>24784.554829701716</v>
      </c>
      <c r="L155" s="15">
        <f t="shared" si="71"/>
        <v>97721.47427120796</v>
      </c>
      <c r="M155" s="15">
        <f t="shared" si="72"/>
        <v>94065.08435794374</v>
      </c>
      <c r="N155" s="15">
        <f t="shared" si="73"/>
        <v>4226.905508779353</v>
      </c>
      <c r="O155" s="15">
        <f t="shared" si="74"/>
        <v>38540.5553966575</v>
      </c>
      <c r="P155" s="6">
        <f t="shared" si="75"/>
        <v>15331.81130103657</v>
      </c>
      <c r="Q155" s="5">
        <v>343321.04000000004</v>
      </c>
      <c r="R155" s="3">
        <v>332066.33</v>
      </c>
      <c r="S155" s="6">
        <f t="shared" si="76"/>
        <v>96.72181174797792</v>
      </c>
      <c r="T155" s="5">
        <v>92118.40000000001</v>
      </c>
      <c r="U155" s="3">
        <v>89193.04000000001</v>
      </c>
      <c r="V155" s="15">
        <f t="shared" si="77"/>
        <v>96.82434779588009</v>
      </c>
      <c r="W155" s="6">
        <f t="shared" si="92"/>
        <v>89193.04000000001</v>
      </c>
      <c r="X155" s="5">
        <v>0</v>
      </c>
      <c r="Y155" s="3">
        <v>0</v>
      </c>
      <c r="Z155" s="3">
        <v>0</v>
      </c>
      <c r="AA155" s="10">
        <f t="shared" si="78"/>
        <v>0</v>
      </c>
      <c r="AB155" s="13">
        <v>0</v>
      </c>
      <c r="AC155" s="3">
        <v>151.62</v>
      </c>
      <c r="AD155" s="3">
        <v>0</v>
      </c>
      <c r="AE155" s="21">
        <f t="shared" si="79"/>
        <v>151.62</v>
      </c>
      <c r="AF155" s="5">
        <v>38042.24</v>
      </c>
      <c r="AG155" s="3">
        <v>36741.96</v>
      </c>
      <c r="AH155" s="15">
        <f t="shared" si="80"/>
        <v>96.58200989216198</v>
      </c>
      <c r="AI155" s="21">
        <f t="shared" si="81"/>
        <v>38042.24</v>
      </c>
      <c r="AJ155" s="5">
        <v>0</v>
      </c>
      <c r="AK155" s="3">
        <v>0</v>
      </c>
      <c r="AL155" s="3">
        <v>0</v>
      </c>
      <c r="AM155" s="3">
        <f t="shared" si="82"/>
        <v>0</v>
      </c>
      <c r="AN155" s="3"/>
      <c r="AO155" s="3"/>
      <c r="AP155" s="3"/>
      <c r="AQ155" s="3"/>
      <c r="AR155" s="10"/>
      <c r="AS155" s="5">
        <v>38041.48</v>
      </c>
      <c r="AT155" s="3">
        <v>38102.65</v>
      </c>
      <c r="AU155" s="15">
        <f t="shared" si="83"/>
        <v>100.16079816032392</v>
      </c>
      <c r="AV155" s="6">
        <f t="shared" si="84"/>
        <v>38102.65</v>
      </c>
      <c r="AW155" s="5">
        <v>212716.75</v>
      </c>
      <c r="AX155" s="3">
        <v>208364.59</v>
      </c>
      <c r="AY155" s="15">
        <f t="shared" si="85"/>
        <v>97.95401161403603</v>
      </c>
      <c r="AZ155" s="6">
        <f>AX155</f>
        <v>208364.59</v>
      </c>
      <c r="BA155" s="5">
        <v>101534.48</v>
      </c>
      <c r="BB155" s="3">
        <v>99274.19</v>
      </c>
      <c r="BC155" s="15">
        <f t="shared" si="86"/>
        <v>97.77386952688389</v>
      </c>
      <c r="BD155" s="6">
        <f>BB155</f>
        <v>99274.19</v>
      </c>
      <c r="BE155" s="5">
        <v>370021.33</v>
      </c>
      <c r="BF155" s="3">
        <v>337874.41000000003</v>
      </c>
      <c r="BG155" s="15">
        <f t="shared" si="87"/>
        <v>91.31214408639632</v>
      </c>
      <c r="BH155" s="3">
        <v>6177.9800000000005</v>
      </c>
      <c r="BI155" s="3">
        <v>5930.38</v>
      </c>
      <c r="BJ155" s="15">
        <f t="shared" si="88"/>
        <v>95.99221752093726</v>
      </c>
      <c r="BK155" s="6">
        <v>329230.306356</v>
      </c>
      <c r="BL155" s="5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10">
        <v>0</v>
      </c>
      <c r="BS155" s="5">
        <v>370590.91</v>
      </c>
      <c r="BT155" s="3">
        <v>340872.08999999997</v>
      </c>
      <c r="BU155" s="15">
        <f t="shared" si="89"/>
        <v>91.9806937520405</v>
      </c>
      <c r="BV155" s="6">
        <v>327243.241108</v>
      </c>
      <c r="BW155" s="5">
        <v>1684442.06</v>
      </c>
      <c r="BX155" s="3">
        <v>1577913.52</v>
      </c>
      <c r="BY155" s="15">
        <f t="shared" si="90"/>
        <v>93.67573735364931</v>
      </c>
      <c r="BZ155" s="6">
        <v>1473094.853</v>
      </c>
      <c r="CA155" s="5">
        <v>31488.04</v>
      </c>
      <c r="CB155" s="3">
        <v>31223.53</v>
      </c>
      <c r="CC155" s="15">
        <f t="shared" si="91"/>
        <v>99.1599667683349</v>
      </c>
      <c r="CD155" s="6">
        <v>30024.560000000005</v>
      </c>
    </row>
    <row r="156" spans="1:82" ht="15">
      <c r="A156" s="18" t="s">
        <v>56</v>
      </c>
      <c r="B156" s="5">
        <v>104663.58</v>
      </c>
      <c r="C156" s="3">
        <v>103312.18</v>
      </c>
      <c r="D156" s="15">
        <f t="shared" si="66"/>
        <v>98.7088154255759</v>
      </c>
      <c r="E156" s="21">
        <f t="shared" si="67"/>
        <v>103312.18</v>
      </c>
      <c r="F156" s="5">
        <v>294846.12</v>
      </c>
      <c r="G156" s="3">
        <v>291473.2</v>
      </c>
      <c r="H156" s="15">
        <f t="shared" si="68"/>
        <v>98.85604056787317</v>
      </c>
      <c r="I156" s="15">
        <f t="shared" si="93"/>
        <v>291473.2</v>
      </c>
      <c r="J156" s="15">
        <f t="shared" si="69"/>
        <v>25285.264130879346</v>
      </c>
      <c r="K156" s="15">
        <f t="shared" si="70"/>
        <v>24019.151083844583</v>
      </c>
      <c r="L156" s="15">
        <f t="shared" si="71"/>
        <v>94703.61161554193</v>
      </c>
      <c r="M156" s="15">
        <f t="shared" si="72"/>
        <v>91160.13938650307</v>
      </c>
      <c r="N156" s="15">
        <f t="shared" si="73"/>
        <v>4096.368997955011</v>
      </c>
      <c r="O156" s="15">
        <f t="shared" si="74"/>
        <v>37350.33488752556</v>
      </c>
      <c r="P156" s="6">
        <f t="shared" si="75"/>
        <v>14858.32989775049</v>
      </c>
      <c r="Q156" s="5">
        <v>329357.42</v>
      </c>
      <c r="R156" s="3">
        <v>331757.6</v>
      </c>
      <c r="S156" s="6">
        <f t="shared" si="76"/>
        <v>100.7287462963488</v>
      </c>
      <c r="T156" s="5">
        <v>88376.34</v>
      </c>
      <c r="U156" s="3">
        <v>89027.29000000001</v>
      </c>
      <c r="V156" s="15">
        <f t="shared" si="77"/>
        <v>100.73656591798212</v>
      </c>
      <c r="W156" s="6">
        <f>T156</f>
        <v>88376.34</v>
      </c>
      <c r="X156" s="5">
        <v>0</v>
      </c>
      <c r="Y156" s="3">
        <v>0</v>
      </c>
      <c r="Z156" s="3">
        <v>0</v>
      </c>
      <c r="AA156" s="10">
        <f t="shared" si="78"/>
        <v>0</v>
      </c>
      <c r="AB156" s="13">
        <v>0</v>
      </c>
      <c r="AC156" s="3">
        <v>582.6500000000001</v>
      </c>
      <c r="AD156" s="3">
        <v>0</v>
      </c>
      <c r="AE156" s="21">
        <f t="shared" si="79"/>
        <v>582.6500000000001</v>
      </c>
      <c r="AF156" s="5">
        <v>36498.36</v>
      </c>
      <c r="AG156" s="3">
        <v>36576.12</v>
      </c>
      <c r="AH156" s="15">
        <f t="shared" si="80"/>
        <v>100.21305066857799</v>
      </c>
      <c r="AI156" s="21">
        <f t="shared" si="81"/>
        <v>36498.36</v>
      </c>
      <c r="AJ156" s="5">
        <v>0</v>
      </c>
      <c r="AK156" s="3">
        <v>0</v>
      </c>
      <c r="AL156" s="3">
        <v>0</v>
      </c>
      <c r="AM156" s="3">
        <f t="shared" si="82"/>
        <v>0</v>
      </c>
      <c r="AN156" s="3"/>
      <c r="AO156" s="3"/>
      <c r="AP156" s="3"/>
      <c r="AQ156" s="3"/>
      <c r="AR156" s="10"/>
      <c r="AS156" s="5">
        <v>36496.92</v>
      </c>
      <c r="AT156" s="3">
        <v>36732.78</v>
      </c>
      <c r="AU156" s="15">
        <f t="shared" si="83"/>
        <v>100.64624631338755</v>
      </c>
      <c r="AV156" s="6">
        <f t="shared" si="84"/>
        <v>36732.78</v>
      </c>
      <c r="AW156" s="5">
        <v>208353.48</v>
      </c>
      <c r="AX156" s="3">
        <v>213325.3</v>
      </c>
      <c r="AY156" s="15">
        <f t="shared" si="85"/>
        <v>102.38624284077231</v>
      </c>
      <c r="AZ156" s="6">
        <f>AW156</f>
        <v>208353.48</v>
      </c>
      <c r="BA156" s="5">
        <v>99447.72</v>
      </c>
      <c r="BB156" s="3">
        <v>101582.84000000001</v>
      </c>
      <c r="BC156" s="15">
        <f t="shared" si="86"/>
        <v>102.14697732637813</v>
      </c>
      <c r="BD156" s="6">
        <f>BA156</f>
        <v>99447.72</v>
      </c>
      <c r="BE156" s="5">
        <v>332058.03</v>
      </c>
      <c r="BF156" s="3">
        <v>331409.68</v>
      </c>
      <c r="BG156" s="15">
        <f t="shared" si="87"/>
        <v>99.80474798335699</v>
      </c>
      <c r="BH156" s="3">
        <v>5742.18</v>
      </c>
      <c r="BI156" s="3">
        <v>5671.7300000000005</v>
      </c>
      <c r="BJ156" s="15">
        <f t="shared" si="88"/>
        <v>98.77311404379522</v>
      </c>
      <c r="BK156" s="6">
        <v>415552.34</v>
      </c>
      <c r="BL156" s="5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10">
        <v>0</v>
      </c>
      <c r="BS156" s="5">
        <v>332058.03</v>
      </c>
      <c r="BT156" s="3">
        <v>331640.11000000004</v>
      </c>
      <c r="BU156" s="15">
        <f t="shared" si="89"/>
        <v>99.87414248045741</v>
      </c>
      <c r="BV156" s="6">
        <v>415552.34</v>
      </c>
      <c r="BW156" s="5">
        <v>1436970.69</v>
      </c>
      <c r="BX156" s="3">
        <v>1396080.42</v>
      </c>
      <c r="BY156" s="15">
        <f t="shared" si="90"/>
        <v>97.15441168810479</v>
      </c>
      <c r="BZ156" s="6">
        <v>1364083.6730000002</v>
      </c>
      <c r="CA156" s="5">
        <v>30902.15</v>
      </c>
      <c r="CB156" s="3">
        <v>31966.93</v>
      </c>
      <c r="CC156" s="15">
        <f t="shared" si="91"/>
        <v>103.44565022174832</v>
      </c>
      <c r="CD156" s="6"/>
    </row>
    <row r="157" spans="1:82" ht="15">
      <c r="A157" s="18" t="s">
        <v>57</v>
      </c>
      <c r="B157" s="5">
        <v>113899.58</v>
      </c>
      <c r="C157" s="3">
        <v>107684.28</v>
      </c>
      <c r="D157" s="15">
        <f t="shared" si="66"/>
        <v>94.54317566403668</v>
      </c>
      <c r="E157" s="21">
        <f t="shared" si="67"/>
        <v>107684.28</v>
      </c>
      <c r="F157" s="5">
        <v>326102.48</v>
      </c>
      <c r="G157" s="3">
        <v>321199.78</v>
      </c>
      <c r="H157" s="15">
        <f t="shared" si="68"/>
        <v>98.49657690429096</v>
      </c>
      <c r="I157" s="15">
        <f t="shared" si="93"/>
        <v>321199.78</v>
      </c>
      <c r="J157" s="15">
        <f t="shared" si="69"/>
        <v>27864.041277483964</v>
      </c>
      <c r="K157" s="15">
        <f t="shared" si="70"/>
        <v>26468.800712784716</v>
      </c>
      <c r="L157" s="15">
        <f t="shared" si="71"/>
        <v>104362.18223877021</v>
      </c>
      <c r="M157" s="15">
        <f t="shared" si="72"/>
        <v>100457.32065834568</v>
      </c>
      <c r="N157" s="15">
        <f t="shared" si="73"/>
        <v>4514.146827022072</v>
      </c>
      <c r="O157" s="15">
        <f t="shared" si="74"/>
        <v>41159.59665862775</v>
      </c>
      <c r="P157" s="6">
        <f t="shared" si="75"/>
        <v>16373.691626965643</v>
      </c>
      <c r="Q157" s="5">
        <v>361643.92</v>
      </c>
      <c r="R157" s="3">
        <v>355144.24</v>
      </c>
      <c r="S157" s="6">
        <f t="shared" si="76"/>
        <v>98.20274041936057</v>
      </c>
      <c r="T157" s="5">
        <v>97037.8</v>
      </c>
      <c r="U157" s="3">
        <v>95693.13</v>
      </c>
      <c r="V157" s="15">
        <f t="shared" si="77"/>
        <v>98.6142822693837</v>
      </c>
      <c r="W157" s="6">
        <f t="shared" si="92"/>
        <v>95693.13</v>
      </c>
      <c r="X157" s="5">
        <v>0</v>
      </c>
      <c r="Y157" s="3">
        <v>0</v>
      </c>
      <c r="Z157" s="3">
        <v>0</v>
      </c>
      <c r="AA157" s="10">
        <f t="shared" si="78"/>
        <v>0</v>
      </c>
      <c r="AB157" s="13">
        <v>0</v>
      </c>
      <c r="AC157" s="3">
        <v>388.28999999999996</v>
      </c>
      <c r="AD157" s="3">
        <v>0</v>
      </c>
      <c r="AE157" s="21">
        <f t="shared" si="79"/>
        <v>388.28999999999996</v>
      </c>
      <c r="AF157" s="5">
        <v>40073.740000000005</v>
      </c>
      <c r="AG157" s="3">
        <v>38956.68</v>
      </c>
      <c r="AH157" s="15">
        <f t="shared" si="80"/>
        <v>97.2124887769397</v>
      </c>
      <c r="AI157" s="21">
        <f t="shared" si="81"/>
        <v>40073.740000000005</v>
      </c>
      <c r="AJ157" s="5">
        <v>129792.95999999999</v>
      </c>
      <c r="AK157" s="3">
        <v>124804.66</v>
      </c>
      <c r="AL157" s="15">
        <f>AK157/AJ157*100</f>
        <v>96.15672529542435</v>
      </c>
      <c r="AM157" s="3">
        <f t="shared" si="82"/>
        <v>116919.62</v>
      </c>
      <c r="AN157" s="15">
        <v>96602.04</v>
      </c>
      <c r="AO157" s="15">
        <v>13532.54</v>
      </c>
      <c r="AP157" s="15">
        <v>5544.66</v>
      </c>
      <c r="AQ157" s="15"/>
      <c r="AR157" s="6">
        <v>1240.38</v>
      </c>
      <c r="AS157" s="5">
        <v>40074.34</v>
      </c>
      <c r="AT157" s="3">
        <v>39756.630000000005</v>
      </c>
      <c r="AU157" s="15">
        <f t="shared" si="83"/>
        <v>99.20719842173324</v>
      </c>
      <c r="AV157" s="6">
        <f t="shared" si="84"/>
        <v>39756.630000000005</v>
      </c>
      <c r="AW157" s="5">
        <v>227175.90000000002</v>
      </c>
      <c r="AX157" s="3">
        <v>220509.86000000002</v>
      </c>
      <c r="AY157" s="15">
        <f t="shared" si="85"/>
        <v>97.06569226753365</v>
      </c>
      <c r="AZ157" s="6">
        <f>AX157</f>
        <v>220509.86000000002</v>
      </c>
      <c r="BA157" s="5">
        <v>108432.24</v>
      </c>
      <c r="BB157" s="3">
        <v>105434.41</v>
      </c>
      <c r="BC157" s="15">
        <f t="shared" si="86"/>
        <v>97.23529643950913</v>
      </c>
      <c r="BD157" s="6">
        <f>BB157</f>
        <v>105434.41</v>
      </c>
      <c r="BE157" s="5">
        <v>179373.24</v>
      </c>
      <c r="BF157" s="3">
        <v>187328.64</v>
      </c>
      <c r="BG157" s="15">
        <f t="shared" si="87"/>
        <v>104.43510971870722</v>
      </c>
      <c r="BH157" s="3">
        <v>6388.4400000000005</v>
      </c>
      <c r="BI157" s="3">
        <v>5900.4800000000005</v>
      </c>
      <c r="BJ157" s="15">
        <f t="shared" si="88"/>
        <v>92.36182855282354</v>
      </c>
      <c r="BK157" s="6">
        <v>463026.77623439993</v>
      </c>
      <c r="BL157" s="5">
        <v>521653.01</v>
      </c>
      <c r="BM157" s="3">
        <v>411316.63</v>
      </c>
      <c r="BN157" s="15">
        <f>BM157/BL157*100</f>
        <v>78.84870251203957</v>
      </c>
      <c r="BO157" s="3">
        <v>0</v>
      </c>
      <c r="BP157" s="3">
        <v>-804.91</v>
      </c>
      <c r="BQ157" s="15"/>
      <c r="BR157" s="6">
        <v>613637.4330000001</v>
      </c>
      <c r="BS157" s="5">
        <v>304374.77</v>
      </c>
      <c r="BT157" s="3">
        <v>295585.05</v>
      </c>
      <c r="BU157" s="15">
        <f t="shared" si="89"/>
        <v>97.11220479936624</v>
      </c>
      <c r="BV157" s="6">
        <v>463026.77623439993</v>
      </c>
      <c r="BW157" s="5">
        <v>1741468.97</v>
      </c>
      <c r="BX157" s="3">
        <v>1629902.51</v>
      </c>
      <c r="BY157" s="15">
        <f t="shared" si="90"/>
        <v>93.59354304199861</v>
      </c>
      <c r="BZ157" s="6">
        <v>1749831.0730000003</v>
      </c>
      <c r="CA157" s="5">
        <v>102314.68000000001</v>
      </c>
      <c r="CB157" s="3">
        <v>100632.99</v>
      </c>
      <c r="CC157" s="15">
        <f t="shared" si="91"/>
        <v>98.35635511932402</v>
      </c>
      <c r="CD157" s="6">
        <v>118771.54999999999</v>
      </c>
    </row>
    <row r="158" spans="1:82" ht="15">
      <c r="A158" s="18" t="s">
        <v>58</v>
      </c>
      <c r="B158" s="5">
        <v>69074.64</v>
      </c>
      <c r="C158" s="3">
        <v>68713.82</v>
      </c>
      <c r="D158" s="15">
        <f t="shared" si="66"/>
        <v>99.47763752369902</v>
      </c>
      <c r="E158" s="21">
        <f t="shared" si="67"/>
        <v>68713.82</v>
      </c>
      <c r="F158" s="5">
        <v>199786.68</v>
      </c>
      <c r="G158" s="3">
        <v>200823.37</v>
      </c>
      <c r="H158" s="15">
        <f t="shared" si="68"/>
        <v>100.51889845709434</v>
      </c>
      <c r="I158" s="15">
        <f>F158</f>
        <v>199786.68</v>
      </c>
      <c r="J158" s="15">
        <f t="shared" si="69"/>
        <v>17331.469835413583</v>
      </c>
      <c r="K158" s="15">
        <f t="shared" si="70"/>
        <v>16463.62839348424</v>
      </c>
      <c r="L158" s="15">
        <f t="shared" si="71"/>
        <v>64913.412789507085</v>
      </c>
      <c r="M158" s="15">
        <f t="shared" si="72"/>
        <v>62484.58381891263</v>
      </c>
      <c r="N158" s="15">
        <f t="shared" si="73"/>
        <v>2807.8051846837316</v>
      </c>
      <c r="O158" s="15">
        <f t="shared" si="74"/>
        <v>25601.32253691559</v>
      </c>
      <c r="P158" s="6">
        <f t="shared" si="75"/>
        <v>10184.457441083112</v>
      </c>
      <c r="Q158" s="5">
        <v>217375.56</v>
      </c>
      <c r="R158" s="3">
        <v>218402.84999999998</v>
      </c>
      <c r="S158" s="6">
        <f t="shared" si="76"/>
        <v>100.47258762668628</v>
      </c>
      <c r="T158" s="5">
        <v>58325.7</v>
      </c>
      <c r="U158" s="3">
        <v>58620.46</v>
      </c>
      <c r="V158" s="15">
        <f t="shared" si="77"/>
        <v>100.50536898828474</v>
      </c>
      <c r="W158" s="6">
        <f>T158</f>
        <v>58325.7</v>
      </c>
      <c r="X158" s="5">
        <v>0</v>
      </c>
      <c r="Y158" s="3">
        <v>0</v>
      </c>
      <c r="Z158" s="3">
        <v>0</v>
      </c>
      <c r="AA158" s="10">
        <f t="shared" si="78"/>
        <v>0</v>
      </c>
      <c r="AB158" s="13">
        <v>0</v>
      </c>
      <c r="AC158" s="3">
        <v>108.05</v>
      </c>
      <c r="AD158" s="3">
        <v>0</v>
      </c>
      <c r="AE158" s="21">
        <f t="shared" si="79"/>
        <v>108.05</v>
      </c>
      <c r="AF158" s="5">
        <v>24087.36</v>
      </c>
      <c r="AG158" s="3">
        <v>24196.47</v>
      </c>
      <c r="AH158" s="15">
        <f t="shared" si="80"/>
        <v>100.45297616675302</v>
      </c>
      <c r="AI158" s="21">
        <f t="shared" si="81"/>
        <v>24087.36</v>
      </c>
      <c r="AJ158" s="5">
        <v>0</v>
      </c>
      <c r="AK158" s="3">
        <v>0</v>
      </c>
      <c r="AL158" s="3">
        <v>0</v>
      </c>
      <c r="AM158" s="3">
        <f t="shared" si="82"/>
        <v>0</v>
      </c>
      <c r="AN158" s="3"/>
      <c r="AO158" s="3"/>
      <c r="AP158" s="3"/>
      <c r="AQ158" s="3"/>
      <c r="AR158" s="10"/>
      <c r="AS158" s="5">
        <v>24087.059999999998</v>
      </c>
      <c r="AT158" s="3">
        <v>24448.530000000002</v>
      </c>
      <c r="AU158" s="15">
        <f t="shared" si="83"/>
        <v>101.50068127866167</v>
      </c>
      <c r="AV158" s="6">
        <f t="shared" si="84"/>
        <v>24448.530000000002</v>
      </c>
      <c r="AW158" s="5">
        <v>133987.68</v>
      </c>
      <c r="AX158" s="3">
        <v>134928.19</v>
      </c>
      <c r="AY158" s="15">
        <f t="shared" si="85"/>
        <v>100.70193767068733</v>
      </c>
      <c r="AZ158" s="6">
        <f>AW158</f>
        <v>133987.68</v>
      </c>
      <c r="BA158" s="5">
        <v>63952.86</v>
      </c>
      <c r="BB158" s="3">
        <v>64266.87</v>
      </c>
      <c r="BC158" s="15">
        <f t="shared" si="86"/>
        <v>100.49100227886602</v>
      </c>
      <c r="BD158" s="6">
        <f>BA158</f>
        <v>63952.86</v>
      </c>
      <c r="BE158" s="5">
        <v>236658.05000000002</v>
      </c>
      <c r="BF158" s="3">
        <v>233814</v>
      </c>
      <c r="BG158" s="15">
        <f t="shared" si="87"/>
        <v>98.7982449783559</v>
      </c>
      <c r="BH158" s="3">
        <v>3721.0200000000004</v>
      </c>
      <c r="BI158" s="3">
        <v>3670.16</v>
      </c>
      <c r="BJ158" s="15">
        <f t="shared" si="88"/>
        <v>98.63317047476228</v>
      </c>
      <c r="BK158" s="6">
        <v>245010.2864328</v>
      </c>
      <c r="BL158" s="5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10">
        <v>0</v>
      </c>
      <c r="BS158" s="5">
        <v>236658.05000000002</v>
      </c>
      <c r="BT158" s="3">
        <v>234137.85</v>
      </c>
      <c r="BU158" s="15">
        <f t="shared" si="89"/>
        <v>98.93508798876691</v>
      </c>
      <c r="BV158" s="6">
        <v>239922.12643280003</v>
      </c>
      <c r="BW158" s="5">
        <v>1031642.53</v>
      </c>
      <c r="BX158" s="3">
        <v>1006196.89</v>
      </c>
      <c r="BY158" s="15">
        <f t="shared" si="90"/>
        <v>97.53348284313171</v>
      </c>
      <c r="BZ158" s="6">
        <v>1028142.5955</v>
      </c>
      <c r="CA158" s="5">
        <v>21535.47</v>
      </c>
      <c r="CB158" s="3">
        <v>23221.230000000003</v>
      </c>
      <c r="CC158" s="15">
        <f t="shared" si="91"/>
        <v>107.82783008682885</v>
      </c>
      <c r="CD158" s="6">
        <v>19205.86</v>
      </c>
    </row>
    <row r="159" spans="1:82" ht="15">
      <c r="A159" s="18" t="s">
        <v>182</v>
      </c>
      <c r="B159" s="5">
        <v>54344.46000000001</v>
      </c>
      <c r="C159" s="3">
        <v>51901.57</v>
      </c>
      <c r="D159" s="15">
        <f t="shared" si="66"/>
        <v>95.50480398553964</v>
      </c>
      <c r="E159" s="21">
        <f t="shared" si="67"/>
        <v>51901.57</v>
      </c>
      <c r="F159" s="5">
        <v>161355.66</v>
      </c>
      <c r="G159" s="3">
        <v>154885.91</v>
      </c>
      <c r="H159" s="15">
        <f t="shared" si="68"/>
        <v>95.99037926528267</v>
      </c>
      <c r="I159" s="15">
        <f t="shared" si="93"/>
        <v>154885.91</v>
      </c>
      <c r="J159" s="15">
        <f t="shared" si="69"/>
        <v>13436.333578873142</v>
      </c>
      <c r="K159" s="15">
        <f t="shared" si="70"/>
        <v>12763.533913405263</v>
      </c>
      <c r="L159" s="15">
        <f t="shared" si="71"/>
        <v>50324.541211198084</v>
      </c>
      <c r="M159" s="15">
        <f t="shared" si="72"/>
        <v>48441.575913687324</v>
      </c>
      <c r="N159" s="15">
        <f t="shared" si="73"/>
        <v>2176.7690475283835</v>
      </c>
      <c r="O159" s="15">
        <f t="shared" si="74"/>
        <v>19847.590131302448</v>
      </c>
      <c r="P159" s="6">
        <f t="shared" si="75"/>
        <v>7895.5662040053685</v>
      </c>
      <c r="Q159" s="5">
        <v>171020.28000000003</v>
      </c>
      <c r="R159" s="3">
        <v>166063.29</v>
      </c>
      <c r="S159" s="6">
        <f t="shared" si="76"/>
        <v>97.10151918825063</v>
      </c>
      <c r="T159" s="5">
        <v>45887.52</v>
      </c>
      <c r="U159" s="3">
        <v>44619.75</v>
      </c>
      <c r="V159" s="15">
        <f t="shared" si="77"/>
        <v>97.2372226696932</v>
      </c>
      <c r="W159" s="6">
        <f t="shared" si="92"/>
        <v>44619.75</v>
      </c>
      <c r="X159" s="5">
        <v>0</v>
      </c>
      <c r="Y159" s="3">
        <v>0</v>
      </c>
      <c r="Z159" s="3">
        <v>0</v>
      </c>
      <c r="AA159" s="10">
        <f t="shared" si="78"/>
        <v>0</v>
      </c>
      <c r="AB159" s="13">
        <v>0</v>
      </c>
      <c r="AC159" s="3">
        <v>24.84</v>
      </c>
      <c r="AD159" s="3">
        <v>0</v>
      </c>
      <c r="AE159" s="21">
        <f t="shared" si="79"/>
        <v>24.84</v>
      </c>
      <c r="AF159" s="5">
        <v>18951</v>
      </c>
      <c r="AG159" s="3">
        <v>18363.260000000002</v>
      </c>
      <c r="AH159" s="15">
        <f t="shared" si="80"/>
        <v>96.89863331750304</v>
      </c>
      <c r="AI159" s="21">
        <f t="shared" si="81"/>
        <v>18951</v>
      </c>
      <c r="AJ159" s="5">
        <v>0</v>
      </c>
      <c r="AK159" s="3">
        <v>0</v>
      </c>
      <c r="AL159" s="3">
        <v>0</v>
      </c>
      <c r="AM159" s="3">
        <f t="shared" si="82"/>
        <v>0</v>
      </c>
      <c r="AN159" s="3"/>
      <c r="AO159" s="3"/>
      <c r="AP159" s="3"/>
      <c r="AQ159" s="3"/>
      <c r="AR159" s="10"/>
      <c r="AS159" s="5">
        <v>18950.4</v>
      </c>
      <c r="AT159" s="3">
        <v>18610.620000000003</v>
      </c>
      <c r="AU159" s="15">
        <f t="shared" si="83"/>
        <v>98.20700354609929</v>
      </c>
      <c r="AV159" s="6">
        <f t="shared" si="84"/>
        <v>18610.620000000003</v>
      </c>
      <c r="AW159" s="5">
        <v>102589.79999999999</v>
      </c>
      <c r="AX159" s="3">
        <v>101014.01000000001</v>
      </c>
      <c r="AY159" s="15">
        <f t="shared" si="85"/>
        <v>98.46398959740638</v>
      </c>
      <c r="AZ159" s="6">
        <f>AX159</f>
        <v>101014.01000000001</v>
      </c>
      <c r="BA159" s="5">
        <v>48966.6</v>
      </c>
      <c r="BB159" s="3">
        <v>48216.090000000004</v>
      </c>
      <c r="BC159" s="15">
        <f t="shared" si="86"/>
        <v>98.46730220190906</v>
      </c>
      <c r="BD159" s="6">
        <f>BB159</f>
        <v>48216.090000000004</v>
      </c>
      <c r="BE159" s="5">
        <v>97710.5</v>
      </c>
      <c r="BF159" s="3">
        <v>94124.35</v>
      </c>
      <c r="BG159" s="15">
        <f t="shared" si="87"/>
        <v>96.32982125769493</v>
      </c>
      <c r="BH159" s="3">
        <v>1765.67</v>
      </c>
      <c r="BI159" s="3">
        <v>1668.1699999999998</v>
      </c>
      <c r="BJ159" s="15">
        <f t="shared" si="88"/>
        <v>94.4780168434645</v>
      </c>
      <c r="BK159" s="6">
        <v>102960.65682559997</v>
      </c>
      <c r="BL159" s="5">
        <v>274861.30000000005</v>
      </c>
      <c r="BM159" s="3">
        <v>266406.91000000003</v>
      </c>
      <c r="BN159" s="15">
        <f>BM159/BL159*100</f>
        <v>96.92412500413845</v>
      </c>
      <c r="BO159" s="3">
        <v>4750.77</v>
      </c>
      <c r="BP159" s="3">
        <v>4477.59</v>
      </c>
      <c r="BQ159" s="15">
        <f>BP159/BO159*100</f>
        <v>94.24977424712205</v>
      </c>
      <c r="BR159" s="6">
        <v>311605.27</v>
      </c>
      <c r="BS159" s="5">
        <v>168077.1</v>
      </c>
      <c r="BT159" s="3">
        <v>162100.74</v>
      </c>
      <c r="BU159" s="15">
        <f t="shared" si="89"/>
        <v>96.44427468108385</v>
      </c>
      <c r="BV159" s="6">
        <v>167978.3217056</v>
      </c>
      <c r="BW159" s="5">
        <v>789692.37</v>
      </c>
      <c r="BX159" s="3">
        <v>717008.3200000001</v>
      </c>
      <c r="BY159" s="15">
        <f t="shared" si="90"/>
        <v>90.79590321988296</v>
      </c>
      <c r="BZ159" s="6">
        <v>754202.941</v>
      </c>
      <c r="CA159" s="5">
        <v>14601.33</v>
      </c>
      <c r="CB159" s="3">
        <v>14749.220000000001</v>
      </c>
      <c r="CC159" s="15">
        <f t="shared" si="91"/>
        <v>101.01285293873916</v>
      </c>
      <c r="CD159" s="6">
        <v>16788.01</v>
      </c>
    </row>
    <row r="160" spans="1:82" ht="15">
      <c r="A160" s="18" t="s">
        <v>59</v>
      </c>
      <c r="B160" s="5">
        <v>128353.38</v>
      </c>
      <c r="C160" s="3">
        <v>124104.16</v>
      </c>
      <c r="D160" s="15">
        <f t="shared" si="66"/>
        <v>96.6894366163166</v>
      </c>
      <c r="E160" s="21">
        <f t="shared" si="67"/>
        <v>124104.16</v>
      </c>
      <c r="F160" s="5">
        <v>377540.62</v>
      </c>
      <c r="G160" s="3">
        <v>371045.75</v>
      </c>
      <c r="H160" s="15">
        <f t="shared" si="68"/>
        <v>98.27968974570207</v>
      </c>
      <c r="I160" s="15">
        <f t="shared" si="93"/>
        <v>371045.75</v>
      </c>
      <c r="J160" s="15">
        <f t="shared" si="69"/>
        <v>32188.173023764197</v>
      </c>
      <c r="K160" s="15">
        <f t="shared" si="70"/>
        <v>30576.409523305836</v>
      </c>
      <c r="L160" s="15">
        <f t="shared" si="71"/>
        <v>120557.81663493408</v>
      </c>
      <c r="M160" s="15">
        <f t="shared" si="72"/>
        <v>116046.9720330019</v>
      </c>
      <c r="N160" s="15">
        <f t="shared" si="73"/>
        <v>5214.682883788168</v>
      </c>
      <c r="O160" s="15">
        <f t="shared" si="74"/>
        <v>47547.023263521616</v>
      </c>
      <c r="P160" s="6">
        <f t="shared" si="75"/>
        <v>18914.67263768419</v>
      </c>
      <c r="Q160" s="5">
        <v>403924.26</v>
      </c>
      <c r="R160" s="3">
        <v>396684.58</v>
      </c>
      <c r="S160" s="6">
        <f t="shared" si="76"/>
        <v>98.20766398136126</v>
      </c>
      <c r="T160" s="5">
        <v>108379.41</v>
      </c>
      <c r="U160" s="3">
        <v>106445.51999999999</v>
      </c>
      <c r="V160" s="15">
        <f t="shared" si="77"/>
        <v>98.21562970309581</v>
      </c>
      <c r="W160" s="6">
        <f t="shared" si="92"/>
        <v>106445.51999999999</v>
      </c>
      <c r="X160" s="5">
        <v>0</v>
      </c>
      <c r="Y160" s="3">
        <v>0</v>
      </c>
      <c r="Z160" s="3">
        <v>0</v>
      </c>
      <c r="AA160" s="10">
        <f t="shared" si="78"/>
        <v>0</v>
      </c>
      <c r="AB160" s="13">
        <v>0</v>
      </c>
      <c r="AC160" s="3">
        <v>0</v>
      </c>
      <c r="AD160" s="3">
        <v>0</v>
      </c>
      <c r="AE160" s="21">
        <f t="shared" si="79"/>
        <v>0</v>
      </c>
      <c r="AF160" s="5">
        <v>44759.16</v>
      </c>
      <c r="AG160" s="3">
        <v>43820.020000000004</v>
      </c>
      <c r="AH160" s="15">
        <f t="shared" si="80"/>
        <v>97.90179261630469</v>
      </c>
      <c r="AI160" s="21">
        <f t="shared" si="81"/>
        <v>44759.16</v>
      </c>
      <c r="AJ160" s="5">
        <v>0</v>
      </c>
      <c r="AK160" s="3">
        <v>0</v>
      </c>
      <c r="AL160" s="3">
        <v>0</v>
      </c>
      <c r="AM160" s="3">
        <f t="shared" si="82"/>
        <v>0</v>
      </c>
      <c r="AN160" s="3"/>
      <c r="AO160" s="3"/>
      <c r="AP160" s="3"/>
      <c r="AQ160" s="3"/>
      <c r="AR160" s="10"/>
      <c r="AS160" s="5">
        <v>44757.450000000004</v>
      </c>
      <c r="AT160" s="3">
        <v>45869.94</v>
      </c>
      <c r="AU160" s="15">
        <f t="shared" si="83"/>
        <v>102.48559736982334</v>
      </c>
      <c r="AV160" s="6">
        <f t="shared" si="84"/>
        <v>45869.94</v>
      </c>
      <c r="AW160" s="5">
        <v>244704.78</v>
      </c>
      <c r="AX160" s="3">
        <v>240242.76</v>
      </c>
      <c r="AY160" s="15">
        <f t="shared" si="85"/>
        <v>98.17657015118381</v>
      </c>
      <c r="AZ160" s="6">
        <f>AX160</f>
        <v>240242.76</v>
      </c>
      <c r="BA160" s="5">
        <v>116805.37</v>
      </c>
      <c r="BB160" s="3">
        <v>114432.18</v>
      </c>
      <c r="BC160" s="15">
        <f t="shared" si="86"/>
        <v>97.9682526582468</v>
      </c>
      <c r="BD160" s="6">
        <f>BB160</f>
        <v>114432.18</v>
      </c>
      <c r="BE160" s="5">
        <v>469504.78</v>
      </c>
      <c r="BF160" s="3">
        <v>464209.98</v>
      </c>
      <c r="BG160" s="15">
        <f t="shared" si="87"/>
        <v>98.87225855293741</v>
      </c>
      <c r="BH160" s="3">
        <v>6205.35</v>
      </c>
      <c r="BI160" s="3">
        <v>6090.58</v>
      </c>
      <c r="BJ160" s="15">
        <f t="shared" si="88"/>
        <v>98.15046693578927</v>
      </c>
      <c r="BK160" s="6">
        <v>565962.9752</v>
      </c>
      <c r="BL160" s="5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10">
        <v>0</v>
      </c>
      <c r="BS160" s="5">
        <v>469504.78</v>
      </c>
      <c r="BT160" s="3">
        <v>465206.2</v>
      </c>
      <c r="BU160" s="15">
        <f t="shared" si="89"/>
        <v>99.08444382610972</v>
      </c>
      <c r="BV160" s="6">
        <v>565962.9752</v>
      </c>
      <c r="BW160" s="5">
        <v>1709676.25</v>
      </c>
      <c r="BX160" s="3">
        <v>1620825.6400000001</v>
      </c>
      <c r="BY160" s="15">
        <f t="shared" si="90"/>
        <v>94.8030739738006</v>
      </c>
      <c r="BZ160" s="6">
        <v>1778777.1580000003</v>
      </c>
      <c r="CA160" s="5">
        <v>29950.49</v>
      </c>
      <c r="CB160" s="3">
        <v>29606.33</v>
      </c>
      <c r="CC160" s="15">
        <f t="shared" si="91"/>
        <v>98.85090360792094</v>
      </c>
      <c r="CD160" s="6">
        <v>30102.199999999997</v>
      </c>
    </row>
    <row r="161" spans="1:82" ht="15">
      <c r="A161" s="18" t="s">
        <v>60</v>
      </c>
      <c r="B161" s="5">
        <v>103816.95000000001</v>
      </c>
      <c r="C161" s="3">
        <v>97465.89</v>
      </c>
      <c r="D161" s="15">
        <f t="shared" si="66"/>
        <v>93.8824440517661</v>
      </c>
      <c r="E161" s="21">
        <f t="shared" si="67"/>
        <v>97465.89</v>
      </c>
      <c r="F161" s="5">
        <v>322479.03</v>
      </c>
      <c r="G161" s="3">
        <v>307939.25</v>
      </c>
      <c r="H161" s="15">
        <f t="shared" si="68"/>
        <v>95.49124791153086</v>
      </c>
      <c r="I161" s="15">
        <f t="shared" si="93"/>
        <v>307939.25</v>
      </c>
      <c r="J161" s="15">
        <f t="shared" si="69"/>
        <v>26713.691936393767</v>
      </c>
      <c r="K161" s="15">
        <f t="shared" si="70"/>
        <v>25376.052996967774</v>
      </c>
      <c r="L161" s="15">
        <f t="shared" si="71"/>
        <v>100053.65547563642</v>
      </c>
      <c r="M161" s="15">
        <f t="shared" si="72"/>
        <v>96310.00363867146</v>
      </c>
      <c r="N161" s="15">
        <f t="shared" si="73"/>
        <v>4327.783127071434</v>
      </c>
      <c r="O161" s="15">
        <f t="shared" si="74"/>
        <v>39460.34871306678</v>
      </c>
      <c r="P161" s="6">
        <f t="shared" si="75"/>
        <v>15697.714112192334</v>
      </c>
      <c r="Q161" s="5">
        <v>326710.44</v>
      </c>
      <c r="R161" s="3">
        <v>315911.32</v>
      </c>
      <c r="S161" s="6">
        <f t="shared" si="76"/>
        <v>96.69458986373377</v>
      </c>
      <c r="T161" s="5">
        <v>87661.5</v>
      </c>
      <c r="U161" s="3">
        <v>84886.73</v>
      </c>
      <c r="V161" s="15">
        <f t="shared" si="77"/>
        <v>96.8346765683909</v>
      </c>
      <c r="W161" s="6">
        <f t="shared" si="92"/>
        <v>84886.73</v>
      </c>
      <c r="X161" s="5">
        <v>0</v>
      </c>
      <c r="Y161" s="3">
        <v>0</v>
      </c>
      <c r="Z161" s="3">
        <v>0</v>
      </c>
      <c r="AA161" s="10">
        <f t="shared" si="78"/>
        <v>0</v>
      </c>
      <c r="AB161" s="13">
        <v>0</v>
      </c>
      <c r="AC161" s="3">
        <v>245.35000000000002</v>
      </c>
      <c r="AD161" s="3">
        <v>0</v>
      </c>
      <c r="AE161" s="21">
        <f t="shared" si="79"/>
        <v>245.35000000000002</v>
      </c>
      <c r="AF161" s="5">
        <v>36203.22</v>
      </c>
      <c r="AG161" s="3">
        <v>34852.98</v>
      </c>
      <c r="AH161" s="15">
        <f t="shared" si="80"/>
        <v>96.27038699872553</v>
      </c>
      <c r="AI161" s="21">
        <f t="shared" si="81"/>
        <v>36203.22</v>
      </c>
      <c r="AJ161" s="5">
        <v>0</v>
      </c>
      <c r="AK161" s="3">
        <v>0</v>
      </c>
      <c r="AL161" s="3">
        <v>0</v>
      </c>
      <c r="AM161" s="3">
        <f t="shared" si="82"/>
        <v>0</v>
      </c>
      <c r="AN161" s="3"/>
      <c r="AO161" s="3"/>
      <c r="AP161" s="3"/>
      <c r="AQ161" s="3"/>
      <c r="AR161" s="10"/>
      <c r="AS161" s="5">
        <v>36201.78</v>
      </c>
      <c r="AT161" s="3">
        <v>35892.56</v>
      </c>
      <c r="AU161" s="15">
        <f t="shared" si="83"/>
        <v>99.14584310495229</v>
      </c>
      <c r="AV161" s="6">
        <f t="shared" si="84"/>
        <v>35892.56</v>
      </c>
      <c r="AW161" s="5">
        <v>186346.05</v>
      </c>
      <c r="AX161" s="3">
        <v>183026.09999999998</v>
      </c>
      <c r="AY161" s="15">
        <f t="shared" si="85"/>
        <v>98.21839529198499</v>
      </c>
      <c r="AZ161" s="6">
        <f>AX161</f>
        <v>183026.09999999998</v>
      </c>
      <c r="BA161" s="5">
        <v>87980.08</v>
      </c>
      <c r="BB161" s="3">
        <v>86396.18</v>
      </c>
      <c r="BC161" s="15">
        <f t="shared" si="86"/>
        <v>98.19970611529337</v>
      </c>
      <c r="BD161" s="6">
        <f>BB161</f>
        <v>86396.18</v>
      </c>
      <c r="BE161" s="5">
        <v>402300.11</v>
      </c>
      <c r="BF161" s="3">
        <v>365034.49</v>
      </c>
      <c r="BG161" s="15">
        <f t="shared" si="87"/>
        <v>90.73686059891955</v>
      </c>
      <c r="BH161" s="3">
        <v>5965.66</v>
      </c>
      <c r="BI161" s="3">
        <v>5998.98</v>
      </c>
      <c r="BJ161" s="15">
        <f t="shared" si="88"/>
        <v>100.55852998662344</v>
      </c>
      <c r="BK161" s="6">
        <v>493151.40559999994</v>
      </c>
      <c r="BL161" s="5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10">
        <v>0</v>
      </c>
      <c r="BS161" s="5">
        <v>401968.53</v>
      </c>
      <c r="BT161" s="3">
        <v>365333.94000000006</v>
      </c>
      <c r="BU161" s="15">
        <f t="shared" si="89"/>
        <v>90.88620444988568</v>
      </c>
      <c r="BV161" s="6">
        <v>493151.40559999994</v>
      </c>
      <c r="BW161" s="5">
        <v>1294878.62</v>
      </c>
      <c r="BX161" s="3">
        <v>1209043.22</v>
      </c>
      <c r="BY161" s="15">
        <f t="shared" si="90"/>
        <v>93.37116246463316</v>
      </c>
      <c r="BZ161" s="6">
        <v>1277841.6605</v>
      </c>
      <c r="CA161" s="5">
        <v>22191.48</v>
      </c>
      <c r="CB161" s="3">
        <v>21305.82</v>
      </c>
      <c r="CC161" s="15">
        <f t="shared" si="91"/>
        <v>96.00900886286088</v>
      </c>
      <c r="CD161" s="6">
        <v>30749.339999999997</v>
      </c>
    </row>
    <row r="162" spans="1:82" ht="15">
      <c r="A162" s="18" t="s">
        <v>217</v>
      </c>
      <c r="B162" s="5">
        <v>30072.84</v>
      </c>
      <c r="C162" s="3">
        <v>30356.66</v>
      </c>
      <c r="D162" s="15">
        <f t="shared" si="66"/>
        <v>100.94377518052835</v>
      </c>
      <c r="E162" s="21">
        <f>B162</f>
        <v>30072.84</v>
      </c>
      <c r="F162" s="5">
        <v>65180.16</v>
      </c>
      <c r="G162" s="3">
        <v>66342.91</v>
      </c>
      <c r="H162" s="15">
        <f t="shared" si="68"/>
        <v>101.78390172715133</v>
      </c>
      <c r="I162" s="15">
        <f>F162</f>
        <v>65180.16</v>
      </c>
      <c r="J162" s="15">
        <f t="shared" si="69"/>
        <v>5654.370836471336</v>
      </c>
      <c r="K162" s="15">
        <f t="shared" si="70"/>
        <v>5371.238627459277</v>
      </c>
      <c r="L162" s="15">
        <f t="shared" si="71"/>
        <v>21177.92152993442</v>
      </c>
      <c r="M162" s="15">
        <f t="shared" si="72"/>
        <v>20385.519048868206</v>
      </c>
      <c r="N162" s="15">
        <f t="shared" si="73"/>
        <v>916.0430074042736</v>
      </c>
      <c r="O162" s="15">
        <f t="shared" si="74"/>
        <v>8352.400165855724</v>
      </c>
      <c r="P162" s="6">
        <f t="shared" si="75"/>
        <v>3322.6667840067603</v>
      </c>
      <c r="Q162" s="5">
        <v>76692.06</v>
      </c>
      <c r="R162" s="3">
        <v>78061.17</v>
      </c>
      <c r="S162" s="6">
        <f t="shared" si="76"/>
        <v>101.78520436144237</v>
      </c>
      <c r="T162" s="5">
        <v>19961.07</v>
      </c>
      <c r="U162" s="3">
        <v>20338.63</v>
      </c>
      <c r="V162" s="15">
        <f t="shared" si="77"/>
        <v>101.89148176926388</v>
      </c>
      <c r="W162" s="6">
        <f>T162</f>
        <v>19961.07</v>
      </c>
      <c r="X162" s="5"/>
      <c r="Y162" s="3"/>
      <c r="Z162" s="3"/>
      <c r="AA162" s="10">
        <f t="shared" si="78"/>
        <v>0</v>
      </c>
      <c r="AB162" s="13"/>
      <c r="AC162" s="3"/>
      <c r="AD162" s="3"/>
      <c r="AE162" s="21">
        <f t="shared" si="79"/>
        <v>0</v>
      </c>
      <c r="AF162" s="5">
        <v>8443.86</v>
      </c>
      <c r="AG162" s="3">
        <v>8617.9</v>
      </c>
      <c r="AH162" s="15">
        <f t="shared" si="80"/>
        <v>102.0611426527678</v>
      </c>
      <c r="AI162" s="21">
        <f t="shared" si="81"/>
        <v>8443.86</v>
      </c>
      <c r="AJ162" s="5"/>
      <c r="AK162" s="3"/>
      <c r="AL162" s="3"/>
      <c r="AM162" s="3">
        <f t="shared" si="82"/>
        <v>0</v>
      </c>
      <c r="AN162" s="3"/>
      <c r="AO162" s="3"/>
      <c r="AP162" s="3"/>
      <c r="AQ162" s="3"/>
      <c r="AR162" s="10"/>
      <c r="AS162" s="5">
        <v>8142.09</v>
      </c>
      <c r="AT162" s="3">
        <v>8286.54</v>
      </c>
      <c r="AU162" s="15">
        <f t="shared" si="83"/>
        <v>101.77411450868267</v>
      </c>
      <c r="AV162" s="6">
        <f t="shared" si="84"/>
        <v>8286.54</v>
      </c>
      <c r="AW162" s="5">
        <v>48070.65</v>
      </c>
      <c r="AX162" s="3">
        <v>49017.47</v>
      </c>
      <c r="AY162" s="15">
        <f t="shared" si="85"/>
        <v>101.9696425989663</v>
      </c>
      <c r="AZ162" s="6">
        <f>AW162</f>
        <v>48070.65</v>
      </c>
      <c r="BA162" s="5">
        <v>22860.72</v>
      </c>
      <c r="BB162" s="3">
        <v>23297.7</v>
      </c>
      <c r="BC162" s="15">
        <f t="shared" si="86"/>
        <v>101.9114883520729</v>
      </c>
      <c r="BD162" s="6">
        <f>BA162</f>
        <v>22860.72</v>
      </c>
      <c r="BE162" s="5">
        <v>44967.06</v>
      </c>
      <c r="BF162" s="3">
        <v>42377.5</v>
      </c>
      <c r="BG162" s="15">
        <f t="shared" si="87"/>
        <v>94.24120678558928</v>
      </c>
      <c r="BH162" s="3">
        <v>940.74</v>
      </c>
      <c r="BI162" s="3">
        <v>870.35</v>
      </c>
      <c r="BJ162" s="15">
        <f t="shared" si="88"/>
        <v>92.51759253353742</v>
      </c>
      <c r="BK162" s="6">
        <v>215579.04838399997</v>
      </c>
      <c r="BL162" s="5">
        <v>116007.19</v>
      </c>
      <c r="BM162" s="3">
        <v>111944.49</v>
      </c>
      <c r="BN162" s="15">
        <f>BM162/BL162*100</f>
        <v>96.49788948426387</v>
      </c>
      <c r="BO162" s="3">
        <v>2296.38</v>
      </c>
      <c r="BP162" s="3">
        <v>2196.94</v>
      </c>
      <c r="BQ162" s="15">
        <f>BP162/BO162*100</f>
        <v>95.6697062332889</v>
      </c>
      <c r="BR162" s="6">
        <v>450834.9484999999</v>
      </c>
      <c r="BS162" s="5">
        <v>75213.16</v>
      </c>
      <c r="BT162" s="3">
        <v>71346.95</v>
      </c>
      <c r="BU162" s="15">
        <f t="shared" si="89"/>
        <v>94.85966285687239</v>
      </c>
      <c r="BV162" s="6">
        <v>313177.936344</v>
      </c>
      <c r="BW162" s="5">
        <v>564253.01</v>
      </c>
      <c r="BX162" s="3">
        <v>333763.82</v>
      </c>
      <c r="BY162" s="15">
        <f t="shared" si="90"/>
        <v>59.15144697234314</v>
      </c>
      <c r="BZ162" s="6">
        <v>1431924.6309999998</v>
      </c>
      <c r="CA162" s="5">
        <v>7700.4400000000005</v>
      </c>
      <c r="CB162" s="3">
        <v>7401.150000000001</v>
      </c>
      <c r="CC162" s="15">
        <f t="shared" si="91"/>
        <v>96.11333897803243</v>
      </c>
      <c r="CD162" s="6">
        <v>31714.98</v>
      </c>
    </row>
    <row r="163" spans="1:82" ht="15">
      <c r="A163" s="18" t="s">
        <v>61</v>
      </c>
      <c r="B163" s="5">
        <v>103556.81999999999</v>
      </c>
      <c r="C163" s="3">
        <v>99941.34</v>
      </c>
      <c r="D163" s="15">
        <f t="shared" si="66"/>
        <v>96.50869928219117</v>
      </c>
      <c r="E163" s="21">
        <f t="shared" si="67"/>
        <v>99941.34</v>
      </c>
      <c r="F163" s="5">
        <v>280437.33</v>
      </c>
      <c r="G163" s="3">
        <v>275001.06</v>
      </c>
      <c r="H163" s="15">
        <f t="shared" si="68"/>
        <v>98.06150272504733</v>
      </c>
      <c r="I163" s="15">
        <f t="shared" si="93"/>
        <v>275001.06</v>
      </c>
      <c r="J163" s="15">
        <f t="shared" si="69"/>
        <v>23856.30801861646</v>
      </c>
      <c r="K163" s="15">
        <f t="shared" si="70"/>
        <v>22661.747317960653</v>
      </c>
      <c r="L163" s="15">
        <f t="shared" si="71"/>
        <v>89351.58903152106</v>
      </c>
      <c r="M163" s="15">
        <f t="shared" si="72"/>
        <v>86008.3704472181</v>
      </c>
      <c r="N163" s="15">
        <f t="shared" si="73"/>
        <v>3864.869279881532</v>
      </c>
      <c r="O163" s="15">
        <f t="shared" si="74"/>
        <v>35239.54066934631</v>
      </c>
      <c r="P163" s="6">
        <f t="shared" si="75"/>
        <v>14018.635235455884</v>
      </c>
      <c r="Q163" s="5">
        <v>325889.64</v>
      </c>
      <c r="R163" s="3">
        <v>320528.27</v>
      </c>
      <c r="S163" s="6">
        <f t="shared" si="76"/>
        <v>98.35485104712134</v>
      </c>
      <c r="T163" s="5">
        <v>87441.66</v>
      </c>
      <c r="U163" s="3">
        <v>86793.44</v>
      </c>
      <c r="V163" s="15">
        <f t="shared" si="77"/>
        <v>99.25868287495915</v>
      </c>
      <c r="W163" s="6">
        <f t="shared" si="92"/>
        <v>86793.44</v>
      </c>
      <c r="X163" s="5">
        <v>0</v>
      </c>
      <c r="Y163" s="3">
        <v>0</v>
      </c>
      <c r="Z163" s="3">
        <v>0</v>
      </c>
      <c r="AA163" s="10">
        <f t="shared" si="78"/>
        <v>0</v>
      </c>
      <c r="AB163" s="13">
        <v>0</v>
      </c>
      <c r="AC163" s="3">
        <v>231.09</v>
      </c>
      <c r="AD163" s="3">
        <v>0</v>
      </c>
      <c r="AE163" s="21">
        <f t="shared" si="79"/>
        <v>231.09</v>
      </c>
      <c r="AF163" s="5">
        <v>36112.26</v>
      </c>
      <c r="AG163" s="3">
        <v>35787.87</v>
      </c>
      <c r="AH163" s="15">
        <f t="shared" si="80"/>
        <v>99.1017178099626</v>
      </c>
      <c r="AI163" s="21">
        <f t="shared" si="81"/>
        <v>36112.26</v>
      </c>
      <c r="AJ163" s="5">
        <v>0</v>
      </c>
      <c r="AK163" s="3">
        <v>0</v>
      </c>
      <c r="AL163" s="3">
        <v>0</v>
      </c>
      <c r="AM163" s="3">
        <f t="shared" si="82"/>
        <v>0</v>
      </c>
      <c r="AN163" s="3"/>
      <c r="AO163" s="3"/>
      <c r="AP163" s="3"/>
      <c r="AQ163" s="3"/>
      <c r="AR163" s="10"/>
      <c r="AS163" s="5">
        <v>36110.82</v>
      </c>
      <c r="AT163" s="3">
        <v>36883.380000000005</v>
      </c>
      <c r="AU163" s="15">
        <f t="shared" si="83"/>
        <v>102.13941417004655</v>
      </c>
      <c r="AV163" s="6">
        <f t="shared" si="84"/>
        <v>36883.380000000005</v>
      </c>
      <c r="AW163" s="5">
        <v>213789.28</v>
      </c>
      <c r="AX163" s="3">
        <v>209632.92</v>
      </c>
      <c r="AY163" s="15">
        <f t="shared" si="85"/>
        <v>98.05586136030769</v>
      </c>
      <c r="AZ163" s="6">
        <f>AX163</f>
        <v>209632.92</v>
      </c>
      <c r="BA163" s="5">
        <v>102047.2</v>
      </c>
      <c r="BB163" s="3">
        <v>99734.65</v>
      </c>
      <c r="BC163" s="15">
        <f t="shared" si="86"/>
        <v>97.73384277079626</v>
      </c>
      <c r="BD163" s="6">
        <f>BB163</f>
        <v>99734.65</v>
      </c>
      <c r="BE163" s="5">
        <v>191788.77</v>
      </c>
      <c r="BF163" s="3">
        <v>195414.98</v>
      </c>
      <c r="BG163" s="15">
        <f t="shared" si="87"/>
        <v>101.8907311413489</v>
      </c>
      <c r="BH163" s="3">
        <v>13644.080000000002</v>
      </c>
      <c r="BI163" s="3">
        <v>12646.41</v>
      </c>
      <c r="BJ163" s="15">
        <f t="shared" si="88"/>
        <v>92.68789101207263</v>
      </c>
      <c r="BK163" s="6">
        <v>217938.31484879996</v>
      </c>
      <c r="BL163" s="5">
        <v>432256.12</v>
      </c>
      <c r="BM163" s="3">
        <v>436275.76</v>
      </c>
      <c r="BN163" s="15">
        <f>BM163/BL163*100</f>
        <v>100.92992089967403</v>
      </c>
      <c r="BO163" s="3">
        <v>36185.61</v>
      </c>
      <c r="BP163" s="3">
        <v>33957.11</v>
      </c>
      <c r="BQ163" s="15">
        <f>BP163/BO163*100</f>
        <v>93.84147455300601</v>
      </c>
      <c r="BR163" s="6">
        <v>969333.566</v>
      </c>
      <c r="BS163" s="5">
        <v>302884.94</v>
      </c>
      <c r="BT163" s="3">
        <v>307818.99</v>
      </c>
      <c r="BU163" s="15">
        <f t="shared" si="89"/>
        <v>101.62901793664616</v>
      </c>
      <c r="BV163" s="6">
        <v>319731.14181679994</v>
      </c>
      <c r="BW163" s="5">
        <v>1572873.38</v>
      </c>
      <c r="BX163" s="3">
        <v>1481999.72</v>
      </c>
      <c r="BY163" s="15">
        <f t="shared" si="90"/>
        <v>94.22244274996886</v>
      </c>
      <c r="BZ163" s="6">
        <v>1364983.7835</v>
      </c>
      <c r="CA163" s="5">
        <v>16227.349999999999</v>
      </c>
      <c r="CB163" s="3">
        <v>16104.19</v>
      </c>
      <c r="CC163" s="15">
        <f t="shared" si="91"/>
        <v>99.24103442644672</v>
      </c>
      <c r="CD163" s="6">
        <v>20154.239999999998</v>
      </c>
    </row>
    <row r="164" spans="1:82" ht="15">
      <c r="A164" s="18" t="s">
        <v>62</v>
      </c>
      <c r="B164" s="5">
        <v>128518.32</v>
      </c>
      <c r="C164" s="3">
        <v>127716.75</v>
      </c>
      <c r="D164" s="15">
        <f t="shared" si="66"/>
        <v>99.3762990365887</v>
      </c>
      <c r="E164" s="21">
        <f t="shared" si="67"/>
        <v>127716.75</v>
      </c>
      <c r="F164" s="5">
        <v>380229.15</v>
      </c>
      <c r="G164" s="3">
        <v>392863</v>
      </c>
      <c r="H164" s="15">
        <f t="shared" si="68"/>
        <v>103.32269369668263</v>
      </c>
      <c r="I164" s="15">
        <f>F164</f>
        <v>380229.15</v>
      </c>
      <c r="J164" s="15">
        <f t="shared" si="69"/>
        <v>32984.831840490806</v>
      </c>
      <c r="K164" s="15">
        <f t="shared" si="70"/>
        <v>31333.177116564424</v>
      </c>
      <c r="L164" s="15">
        <f t="shared" si="71"/>
        <v>123541.6283435583</v>
      </c>
      <c r="M164" s="15">
        <f t="shared" si="72"/>
        <v>118919.1401226994</v>
      </c>
      <c r="N164" s="15">
        <f t="shared" si="73"/>
        <v>5343.746533742333</v>
      </c>
      <c r="O164" s="15">
        <f t="shared" si="74"/>
        <v>48723.81435582823</v>
      </c>
      <c r="P164" s="6">
        <f t="shared" si="75"/>
        <v>19382.81168711654</v>
      </c>
      <c r="Q164" s="5">
        <v>404442.06</v>
      </c>
      <c r="R164" s="3">
        <v>415563.25</v>
      </c>
      <c r="S164" s="6">
        <f t="shared" si="76"/>
        <v>102.74976099172277</v>
      </c>
      <c r="T164" s="5">
        <v>108518.28</v>
      </c>
      <c r="U164" s="3">
        <v>111984.40000000001</v>
      </c>
      <c r="V164" s="15">
        <f t="shared" si="77"/>
        <v>103.19404251523339</v>
      </c>
      <c r="W164" s="6">
        <f>T164</f>
        <v>108518.28</v>
      </c>
      <c r="X164" s="5">
        <v>0</v>
      </c>
      <c r="Y164" s="3">
        <v>0</v>
      </c>
      <c r="Z164" s="3">
        <v>0</v>
      </c>
      <c r="AA164" s="10">
        <f t="shared" si="78"/>
        <v>0</v>
      </c>
      <c r="AB164" s="13">
        <v>77.7</v>
      </c>
      <c r="AC164" s="3">
        <v>803.1400000000001</v>
      </c>
      <c r="AD164" s="15">
        <f>AC164/AB164*100</f>
        <v>1033.6422136422136</v>
      </c>
      <c r="AE164" s="21">
        <f t="shared" si="79"/>
        <v>803.1400000000001</v>
      </c>
      <c r="AF164" s="5">
        <v>44816.46000000001</v>
      </c>
      <c r="AG164" s="3">
        <v>45535.68</v>
      </c>
      <c r="AH164" s="15">
        <f t="shared" si="80"/>
        <v>101.60481216053208</v>
      </c>
      <c r="AI164" s="21">
        <f t="shared" si="81"/>
        <v>44816.46000000001</v>
      </c>
      <c r="AJ164" s="5">
        <v>0</v>
      </c>
      <c r="AK164" s="3">
        <v>0</v>
      </c>
      <c r="AL164" s="3">
        <v>0</v>
      </c>
      <c r="AM164" s="3">
        <f t="shared" si="82"/>
        <v>0</v>
      </c>
      <c r="AN164" s="3"/>
      <c r="AO164" s="3"/>
      <c r="AP164" s="3"/>
      <c r="AQ164" s="3"/>
      <c r="AR164" s="10"/>
      <c r="AS164" s="5">
        <v>44814.840000000004</v>
      </c>
      <c r="AT164" s="3">
        <v>45720.96</v>
      </c>
      <c r="AU164" s="15">
        <f t="shared" si="83"/>
        <v>102.02191952487165</v>
      </c>
      <c r="AV164" s="6">
        <f t="shared" si="84"/>
        <v>45720.96</v>
      </c>
      <c r="AW164" s="5">
        <v>243527.78</v>
      </c>
      <c r="AX164" s="3">
        <v>246307.48</v>
      </c>
      <c r="AY164" s="15">
        <f t="shared" si="85"/>
        <v>101.1414303534488</v>
      </c>
      <c r="AZ164" s="6">
        <f>AW164</f>
        <v>243527.78</v>
      </c>
      <c r="BA164" s="5">
        <v>116241.61000000002</v>
      </c>
      <c r="BB164" s="3">
        <v>118011.06000000001</v>
      </c>
      <c r="BC164" s="15">
        <f t="shared" si="86"/>
        <v>101.52221738842056</v>
      </c>
      <c r="BD164" s="6">
        <f>BA164</f>
        <v>116241.61000000002</v>
      </c>
      <c r="BE164" s="5">
        <v>379274.83</v>
      </c>
      <c r="BF164" s="3">
        <v>424282.4000000001</v>
      </c>
      <c r="BG164" s="15">
        <f t="shared" si="87"/>
        <v>111.8667431740725</v>
      </c>
      <c r="BH164" s="3">
        <v>6975</v>
      </c>
      <c r="BI164" s="3">
        <v>7067.74</v>
      </c>
      <c r="BJ164" s="15">
        <f t="shared" si="88"/>
        <v>101.32960573476701</v>
      </c>
      <c r="BK164" s="6">
        <v>500027.36000000004</v>
      </c>
      <c r="BL164" s="5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10">
        <v>0</v>
      </c>
      <c r="BS164" s="5">
        <v>379265.36</v>
      </c>
      <c r="BT164" s="3">
        <v>426428.66000000003</v>
      </c>
      <c r="BU164" s="15">
        <f t="shared" si="89"/>
        <v>112.43543570654595</v>
      </c>
      <c r="BV164" s="6">
        <v>500027.36000000004</v>
      </c>
      <c r="BW164" s="5">
        <v>1853766.01</v>
      </c>
      <c r="BX164" s="3">
        <v>1845061.51</v>
      </c>
      <c r="BY164" s="15">
        <f t="shared" si="90"/>
        <v>99.53044235609866</v>
      </c>
      <c r="BZ164" s="6">
        <v>1862949.2490000003</v>
      </c>
      <c r="CA164" s="5">
        <v>25010.25</v>
      </c>
      <c r="CB164" s="3">
        <v>24992.019999999997</v>
      </c>
      <c r="CC164" s="15">
        <f t="shared" si="91"/>
        <v>99.92710988494716</v>
      </c>
      <c r="CD164" s="6">
        <v>27385.059999999998</v>
      </c>
    </row>
    <row r="165" spans="1:82" ht="15">
      <c r="A165" s="18" t="s">
        <v>183</v>
      </c>
      <c r="B165" s="5">
        <v>21137.04</v>
      </c>
      <c r="C165" s="3">
        <v>19888.730000000003</v>
      </c>
      <c r="D165" s="15">
        <f t="shared" si="66"/>
        <v>94.09420618970302</v>
      </c>
      <c r="E165" s="21">
        <f t="shared" si="67"/>
        <v>19888.730000000003</v>
      </c>
      <c r="F165" s="5">
        <v>70705.02</v>
      </c>
      <c r="G165" s="3">
        <v>67060.27</v>
      </c>
      <c r="H165" s="15">
        <f t="shared" si="68"/>
        <v>94.84513263697542</v>
      </c>
      <c r="I165" s="15">
        <f t="shared" si="93"/>
        <v>67060.27</v>
      </c>
      <c r="J165" s="15">
        <f t="shared" si="69"/>
        <v>5817.470146957197</v>
      </c>
      <c r="K165" s="15">
        <f t="shared" si="70"/>
        <v>5526.171040265144</v>
      </c>
      <c r="L165" s="15">
        <f t="shared" si="71"/>
        <v>21788.794870037374</v>
      </c>
      <c r="M165" s="15">
        <f t="shared" si="72"/>
        <v>20973.5356818278</v>
      </c>
      <c r="N165" s="15">
        <f t="shared" si="73"/>
        <v>942.4661033072423</v>
      </c>
      <c r="O165" s="15">
        <f t="shared" si="74"/>
        <v>8593.323647415556</v>
      </c>
      <c r="P165" s="6">
        <f t="shared" si="75"/>
        <v>3418.5085101896893</v>
      </c>
      <c r="Q165" s="5">
        <v>66517.02</v>
      </c>
      <c r="R165" s="3">
        <v>64714.03</v>
      </c>
      <c r="S165" s="6">
        <f t="shared" si="76"/>
        <v>97.28943058483377</v>
      </c>
      <c r="T165" s="5">
        <v>17847.96</v>
      </c>
      <c r="U165" s="3">
        <v>17519.63</v>
      </c>
      <c r="V165" s="15">
        <f t="shared" si="77"/>
        <v>98.16040600718514</v>
      </c>
      <c r="W165" s="6">
        <f t="shared" si="92"/>
        <v>17519.63</v>
      </c>
      <c r="X165" s="5">
        <v>0</v>
      </c>
      <c r="Y165" s="3">
        <v>0</v>
      </c>
      <c r="Z165" s="3">
        <v>0</v>
      </c>
      <c r="AA165" s="10">
        <f t="shared" si="78"/>
        <v>0</v>
      </c>
      <c r="AB165" s="13">
        <v>74.25</v>
      </c>
      <c r="AC165" s="3">
        <v>100.31</v>
      </c>
      <c r="AD165" s="15">
        <f>AC165/AB165*100</f>
        <v>135.0976430976431</v>
      </c>
      <c r="AE165" s="21">
        <f t="shared" si="79"/>
        <v>100.31</v>
      </c>
      <c r="AF165" s="5">
        <v>7370.46</v>
      </c>
      <c r="AG165" s="3">
        <v>7168.37</v>
      </c>
      <c r="AH165" s="15">
        <f t="shared" si="80"/>
        <v>97.25810872048692</v>
      </c>
      <c r="AI165" s="21">
        <f t="shared" si="81"/>
        <v>7370.46</v>
      </c>
      <c r="AJ165" s="5">
        <v>0</v>
      </c>
      <c r="AK165" s="3">
        <v>0</v>
      </c>
      <c r="AL165" s="3">
        <v>0</v>
      </c>
      <c r="AM165" s="3">
        <f t="shared" si="82"/>
        <v>0</v>
      </c>
      <c r="AN165" s="3"/>
      <c r="AO165" s="3"/>
      <c r="AP165" s="3"/>
      <c r="AQ165" s="3"/>
      <c r="AR165" s="10"/>
      <c r="AS165" s="5">
        <v>7370.22</v>
      </c>
      <c r="AT165" s="3">
        <v>7349.08</v>
      </c>
      <c r="AU165" s="15">
        <f t="shared" si="83"/>
        <v>99.713170027489</v>
      </c>
      <c r="AV165" s="6">
        <f t="shared" si="84"/>
        <v>7349.08</v>
      </c>
      <c r="AW165" s="5">
        <v>34522.08</v>
      </c>
      <c r="AX165" s="3">
        <v>35272.32</v>
      </c>
      <c r="AY165" s="15">
        <f t="shared" si="85"/>
        <v>102.17321783623699</v>
      </c>
      <c r="AZ165" s="6">
        <f>AW165</f>
        <v>34522.08</v>
      </c>
      <c r="BA165" s="5">
        <v>16477.56</v>
      </c>
      <c r="BB165" s="3">
        <v>16780.42</v>
      </c>
      <c r="BC165" s="15">
        <f t="shared" si="86"/>
        <v>101.83801485171347</v>
      </c>
      <c r="BD165" s="6">
        <f>BA165</f>
        <v>16477.56</v>
      </c>
      <c r="BE165" s="5">
        <v>82457.79</v>
      </c>
      <c r="BF165" s="3">
        <v>72884.84</v>
      </c>
      <c r="BG165" s="15">
        <f t="shared" si="87"/>
        <v>88.39048439207502</v>
      </c>
      <c r="BH165" s="3">
        <v>486.81000000000006</v>
      </c>
      <c r="BI165" s="3">
        <v>389.06</v>
      </c>
      <c r="BJ165" s="15">
        <f t="shared" si="88"/>
        <v>79.92029744664242</v>
      </c>
      <c r="BK165" s="6">
        <v>87544.1056</v>
      </c>
      <c r="BL165" s="5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10">
        <v>0</v>
      </c>
      <c r="BS165" s="5">
        <v>86621.11</v>
      </c>
      <c r="BT165" s="3">
        <v>85711.52</v>
      </c>
      <c r="BU165" s="15">
        <f t="shared" si="89"/>
        <v>98.94992109890995</v>
      </c>
      <c r="BV165" s="6">
        <v>87544.1056</v>
      </c>
      <c r="BW165" s="5">
        <v>286270.67</v>
      </c>
      <c r="BX165" s="3">
        <v>260221.83</v>
      </c>
      <c r="BY165" s="15">
        <f t="shared" si="90"/>
        <v>90.90062562119968</v>
      </c>
      <c r="BZ165" s="6">
        <v>320506.998</v>
      </c>
      <c r="CA165" s="5">
        <v>6240.69</v>
      </c>
      <c r="CB165" s="3">
        <v>5881.34</v>
      </c>
      <c r="CC165" s="15">
        <f t="shared" si="91"/>
        <v>94.24182261897323</v>
      </c>
      <c r="CD165" s="6">
        <v>6558.240000000001</v>
      </c>
    </row>
    <row r="166" spans="1:82" ht="15">
      <c r="A166" s="18" t="s">
        <v>63</v>
      </c>
      <c r="B166" s="5">
        <v>72420.90000000001</v>
      </c>
      <c r="C166" s="3">
        <v>71759.26</v>
      </c>
      <c r="D166" s="15">
        <f t="shared" si="66"/>
        <v>99.08639633034109</v>
      </c>
      <c r="E166" s="21">
        <f t="shared" si="67"/>
        <v>71759.26</v>
      </c>
      <c r="F166" s="5">
        <v>205087.38</v>
      </c>
      <c r="G166" s="3">
        <v>205898.12</v>
      </c>
      <c r="H166" s="15">
        <f t="shared" si="68"/>
        <v>100.39531442646543</v>
      </c>
      <c r="I166" s="15">
        <f>F166</f>
        <v>205087.38</v>
      </c>
      <c r="J166" s="15">
        <f t="shared" si="69"/>
        <v>17791.304906283054</v>
      </c>
      <c r="K166" s="15">
        <f t="shared" si="70"/>
        <v>16900.43806981172</v>
      </c>
      <c r="L166" s="15">
        <f t="shared" si="71"/>
        <v>66635.68239813836</v>
      </c>
      <c r="M166" s="15">
        <f t="shared" si="72"/>
        <v>64142.41222593612</v>
      </c>
      <c r="N166" s="15">
        <f t="shared" si="73"/>
        <v>2882.3013069600174</v>
      </c>
      <c r="O166" s="15">
        <f t="shared" si="74"/>
        <v>26280.57167590438</v>
      </c>
      <c r="P166" s="6">
        <f t="shared" si="75"/>
        <v>10454.669416966353</v>
      </c>
      <c r="Q166" s="5">
        <v>227905.14</v>
      </c>
      <c r="R166" s="3">
        <v>229560.59</v>
      </c>
      <c r="S166" s="6">
        <f t="shared" si="76"/>
        <v>100.72637677237117</v>
      </c>
      <c r="T166" s="5">
        <v>61150.08</v>
      </c>
      <c r="U166" s="3">
        <v>61670.17</v>
      </c>
      <c r="V166" s="15">
        <f t="shared" si="77"/>
        <v>100.85051401404543</v>
      </c>
      <c r="W166" s="6">
        <f>T166</f>
        <v>61150.08</v>
      </c>
      <c r="X166" s="5"/>
      <c r="Y166" s="3"/>
      <c r="Z166" s="3"/>
      <c r="AA166" s="10">
        <f t="shared" si="78"/>
        <v>0</v>
      </c>
      <c r="AB166" s="13">
        <v>0</v>
      </c>
      <c r="AC166" s="3">
        <v>8.81</v>
      </c>
      <c r="AD166" s="3"/>
      <c r="AE166" s="21">
        <f t="shared" si="79"/>
        <v>8.81</v>
      </c>
      <c r="AF166" s="5">
        <v>25254.06</v>
      </c>
      <c r="AG166" s="3">
        <v>25351.06</v>
      </c>
      <c r="AH166" s="15">
        <f t="shared" si="80"/>
        <v>100.38409665614164</v>
      </c>
      <c r="AI166" s="21">
        <f t="shared" si="81"/>
        <v>25254.06</v>
      </c>
      <c r="AJ166" s="5"/>
      <c r="AK166" s="3"/>
      <c r="AL166" s="3"/>
      <c r="AM166" s="3">
        <f t="shared" si="82"/>
        <v>0</v>
      </c>
      <c r="AN166" s="3"/>
      <c r="AO166" s="3"/>
      <c r="AP166" s="3"/>
      <c r="AQ166" s="3"/>
      <c r="AR166" s="10"/>
      <c r="AS166" s="5">
        <v>25253.22</v>
      </c>
      <c r="AT166" s="3">
        <v>26085.99</v>
      </c>
      <c r="AU166" s="15">
        <f t="shared" si="83"/>
        <v>103.29767847426983</v>
      </c>
      <c r="AV166" s="6">
        <f t="shared" si="84"/>
        <v>26085.99</v>
      </c>
      <c r="AW166" s="5">
        <v>143440.02</v>
      </c>
      <c r="AX166" s="3">
        <v>145231.36000000002</v>
      </c>
      <c r="AY166" s="15">
        <f t="shared" si="85"/>
        <v>101.24884254756799</v>
      </c>
      <c r="AZ166" s="6">
        <f>AW166</f>
        <v>143440.02</v>
      </c>
      <c r="BA166" s="5">
        <v>68465.1</v>
      </c>
      <c r="BB166" s="3">
        <v>69191.84</v>
      </c>
      <c r="BC166" s="15">
        <f t="shared" si="86"/>
        <v>101.06147511651919</v>
      </c>
      <c r="BD166" s="6">
        <f>BA166</f>
        <v>68465.1</v>
      </c>
      <c r="BE166" s="5">
        <v>133174.05</v>
      </c>
      <c r="BF166" s="3">
        <v>129015.37000000002</v>
      </c>
      <c r="BG166" s="15">
        <f t="shared" si="87"/>
        <v>96.87725949612559</v>
      </c>
      <c r="BH166" s="3">
        <v>3845.67</v>
      </c>
      <c r="BI166" s="3">
        <v>3662.14</v>
      </c>
      <c r="BJ166" s="15">
        <f t="shared" si="88"/>
        <v>95.22761963455002</v>
      </c>
      <c r="BK166" s="6">
        <v>170786.4032</v>
      </c>
      <c r="BL166" s="5">
        <v>370108.62</v>
      </c>
      <c r="BM166" s="3">
        <v>365307.85000000003</v>
      </c>
      <c r="BN166" s="15">
        <f>BM166/BL166*100</f>
        <v>98.7028753883117</v>
      </c>
      <c r="BO166" s="3">
        <v>7857.12</v>
      </c>
      <c r="BP166" s="3">
        <v>6693.14</v>
      </c>
      <c r="BQ166" s="15">
        <f>BP166/BO166*100</f>
        <v>85.18566599466472</v>
      </c>
      <c r="BR166" s="6">
        <v>384406.5575</v>
      </c>
      <c r="BS166" s="5">
        <v>228146.74</v>
      </c>
      <c r="BT166" s="3">
        <v>222396.65</v>
      </c>
      <c r="BU166" s="15">
        <f t="shared" si="89"/>
        <v>97.47965278837647</v>
      </c>
      <c r="BV166" s="6">
        <v>258245.97596</v>
      </c>
      <c r="BW166" s="5">
        <v>1010368.4500000001</v>
      </c>
      <c r="BX166" s="3">
        <v>987173.4600000001</v>
      </c>
      <c r="BY166" s="15">
        <f t="shared" si="90"/>
        <v>97.7043038111493</v>
      </c>
      <c r="BZ166" s="6">
        <v>1146572.7645</v>
      </c>
      <c r="CA166" s="5">
        <v>26834.75</v>
      </c>
      <c r="CB166" s="3">
        <v>26757.27</v>
      </c>
      <c r="CC166" s="15">
        <f t="shared" si="91"/>
        <v>99.71126990189958</v>
      </c>
      <c r="CD166" s="6">
        <v>31614.35</v>
      </c>
    </row>
    <row r="167" spans="1:82" ht="15">
      <c r="A167" s="18" t="s">
        <v>64</v>
      </c>
      <c r="B167" s="5">
        <v>291921.76</v>
      </c>
      <c r="C167" s="3">
        <v>282123.02</v>
      </c>
      <c r="D167" s="15">
        <f t="shared" si="66"/>
        <v>96.64336772976431</v>
      </c>
      <c r="E167" s="21">
        <f t="shared" si="67"/>
        <v>282123.02</v>
      </c>
      <c r="F167" s="5">
        <v>850844.84</v>
      </c>
      <c r="G167" s="3">
        <v>831312.28</v>
      </c>
      <c r="H167" s="15">
        <f t="shared" si="68"/>
        <v>97.70433349516465</v>
      </c>
      <c r="I167" s="15">
        <f t="shared" si="93"/>
        <v>831312.28</v>
      </c>
      <c r="J167" s="15">
        <f t="shared" si="69"/>
        <v>72116.2377022777</v>
      </c>
      <c r="K167" s="15">
        <f t="shared" si="70"/>
        <v>68505.1498771596</v>
      </c>
      <c r="L167" s="15">
        <f t="shared" si="71"/>
        <v>270104.6795943869</v>
      </c>
      <c r="M167" s="15">
        <f t="shared" si="72"/>
        <v>259998.32340850437</v>
      </c>
      <c r="N167" s="15">
        <f t="shared" si="73"/>
        <v>11683.276031591568</v>
      </c>
      <c r="O167" s="15">
        <f t="shared" si="74"/>
        <v>106527.09084098443</v>
      </c>
      <c r="P167" s="6">
        <f t="shared" si="75"/>
        <v>42377.52254509542</v>
      </c>
      <c r="Q167" s="5">
        <v>918659.31</v>
      </c>
      <c r="R167" s="3">
        <v>898571.11</v>
      </c>
      <c r="S167" s="6">
        <f t="shared" si="76"/>
        <v>97.81331340342047</v>
      </c>
      <c r="T167" s="5">
        <v>246490.33000000002</v>
      </c>
      <c r="U167" s="3">
        <v>241299.39</v>
      </c>
      <c r="V167" s="15">
        <f t="shared" si="77"/>
        <v>97.89405937344479</v>
      </c>
      <c r="W167" s="6">
        <f t="shared" si="92"/>
        <v>241299.39</v>
      </c>
      <c r="X167" s="5">
        <v>220410.99</v>
      </c>
      <c r="Y167" s="3">
        <v>215646.82</v>
      </c>
      <c r="Z167" s="15">
        <f>Y167/X167*100</f>
        <v>97.83850614708459</v>
      </c>
      <c r="AA167" s="10">
        <f t="shared" si="78"/>
        <v>215646.82</v>
      </c>
      <c r="AB167" s="13">
        <v>41.25</v>
      </c>
      <c r="AC167" s="3">
        <v>52.68</v>
      </c>
      <c r="AD167" s="15">
        <f>AC167/AB167*100</f>
        <v>127.7090909090909</v>
      </c>
      <c r="AE167" s="21">
        <f t="shared" si="79"/>
        <v>52.68</v>
      </c>
      <c r="AF167" s="5">
        <v>101796.31</v>
      </c>
      <c r="AG167" s="3">
        <v>99453.68000000001</v>
      </c>
      <c r="AH167" s="15">
        <f t="shared" si="80"/>
        <v>97.69870833235508</v>
      </c>
      <c r="AI167" s="21">
        <f t="shared" si="81"/>
        <v>101796.31</v>
      </c>
      <c r="AJ167" s="5">
        <v>337141.74</v>
      </c>
      <c r="AK167" s="3">
        <v>329272.97000000003</v>
      </c>
      <c r="AL167" s="15">
        <f>AK167/AJ167*100</f>
        <v>97.6660350628789</v>
      </c>
      <c r="AM167" s="3">
        <f t="shared" si="82"/>
        <v>254769.06000000003</v>
      </c>
      <c r="AN167" s="15">
        <v>225404.76</v>
      </c>
      <c r="AO167" s="15">
        <v>13532.54</v>
      </c>
      <c r="AP167" s="15">
        <v>12937.54</v>
      </c>
      <c r="AQ167" s="15"/>
      <c r="AR167" s="6">
        <v>2894.22</v>
      </c>
      <c r="AS167" s="5">
        <v>101793.05</v>
      </c>
      <c r="AT167" s="3">
        <v>102603.79000000001</v>
      </c>
      <c r="AU167" s="15">
        <f t="shared" si="83"/>
        <v>100.7964590902817</v>
      </c>
      <c r="AV167" s="6">
        <f t="shared" si="84"/>
        <v>102603.79000000001</v>
      </c>
      <c r="AW167" s="5">
        <v>561830.42</v>
      </c>
      <c r="AX167" s="3">
        <v>551139.21</v>
      </c>
      <c r="AY167" s="15">
        <f t="shared" si="85"/>
        <v>98.09707527050598</v>
      </c>
      <c r="AZ167" s="6">
        <f>AX167</f>
        <v>551139.21</v>
      </c>
      <c r="BA167" s="5">
        <v>268172.32</v>
      </c>
      <c r="BB167" s="3">
        <v>262796.93</v>
      </c>
      <c r="BC167" s="15">
        <f t="shared" si="86"/>
        <v>97.99554629650069</v>
      </c>
      <c r="BD167" s="6">
        <f>BB167</f>
        <v>262796.93</v>
      </c>
      <c r="BE167" s="5">
        <v>459444.4</v>
      </c>
      <c r="BF167" s="3">
        <v>433632.14</v>
      </c>
      <c r="BG167" s="15">
        <f t="shared" si="87"/>
        <v>94.38185338639452</v>
      </c>
      <c r="BH167" s="3">
        <v>24909.21</v>
      </c>
      <c r="BI167" s="3">
        <v>23417.48</v>
      </c>
      <c r="BJ167" s="15">
        <f t="shared" si="88"/>
        <v>94.01133155166302</v>
      </c>
      <c r="BK167" s="6">
        <v>466339.855296</v>
      </c>
      <c r="BL167" s="5">
        <v>1082611.08</v>
      </c>
      <c r="BM167" s="3">
        <v>1040796.4500000001</v>
      </c>
      <c r="BN167" s="15">
        <f>BM167/BL167*100</f>
        <v>96.13761296438976</v>
      </c>
      <c r="BO167" s="3">
        <v>65849.9</v>
      </c>
      <c r="BP167" s="3">
        <v>63080.630000000005</v>
      </c>
      <c r="BQ167" s="15">
        <f>BP167/BO167*100</f>
        <v>95.79457220132454</v>
      </c>
      <c r="BR167" s="6">
        <v>1205177.4015000002</v>
      </c>
      <c r="BS167" s="5">
        <v>736630.36</v>
      </c>
      <c r="BT167" s="3">
        <v>700078.4900000001</v>
      </c>
      <c r="BU167" s="15">
        <f t="shared" si="89"/>
        <v>95.03796313798418</v>
      </c>
      <c r="BV167" s="6">
        <v>725396.2132479999</v>
      </c>
      <c r="BW167" s="5">
        <v>3332174.21</v>
      </c>
      <c r="BX167" s="3">
        <v>3142499.11</v>
      </c>
      <c r="BY167" s="15">
        <f t="shared" si="90"/>
        <v>94.30776760018198</v>
      </c>
      <c r="BZ167" s="6">
        <v>3259385.977999999</v>
      </c>
      <c r="CA167" s="5">
        <v>193796.9</v>
      </c>
      <c r="CB167" s="3">
        <v>193135.13</v>
      </c>
      <c r="CC167" s="15">
        <f t="shared" si="91"/>
        <v>99.6585239495575</v>
      </c>
      <c r="CD167" s="6">
        <v>189111.81999999998</v>
      </c>
    </row>
    <row r="168" spans="1:82" ht="15">
      <c r="A168" s="18" t="s">
        <v>65</v>
      </c>
      <c r="B168" s="5">
        <v>331746.8</v>
      </c>
      <c r="C168" s="3">
        <v>314857.78</v>
      </c>
      <c r="D168" s="15">
        <f t="shared" si="66"/>
        <v>94.90906317709774</v>
      </c>
      <c r="E168" s="21">
        <f t="shared" si="67"/>
        <v>314857.78</v>
      </c>
      <c r="F168" s="5">
        <v>1022945.73</v>
      </c>
      <c r="G168" s="3">
        <v>971640.98</v>
      </c>
      <c r="H168" s="15">
        <f t="shared" si="68"/>
        <v>94.9846068569053</v>
      </c>
      <c r="I168" s="15">
        <f t="shared" si="93"/>
        <v>971640.98</v>
      </c>
      <c r="J168" s="15">
        <f t="shared" si="69"/>
        <v>84289.73511007687</v>
      </c>
      <c r="K168" s="15">
        <f t="shared" si="70"/>
        <v>80069.08181566886</v>
      </c>
      <c r="L168" s="15">
        <f t="shared" si="71"/>
        <v>315699.3850538044</v>
      </c>
      <c r="M168" s="15">
        <f t="shared" si="72"/>
        <v>303887.03719737683</v>
      </c>
      <c r="N168" s="15">
        <f t="shared" si="73"/>
        <v>13655.457817784361</v>
      </c>
      <c r="O168" s="15">
        <f t="shared" si="74"/>
        <v>124509.27218503632</v>
      </c>
      <c r="P168" s="6">
        <f t="shared" si="75"/>
        <v>49531.0108202524</v>
      </c>
      <c r="Q168" s="5">
        <v>1044074.75</v>
      </c>
      <c r="R168" s="3">
        <v>1005589.61</v>
      </c>
      <c r="S168" s="6">
        <f t="shared" si="76"/>
        <v>96.31394782796922</v>
      </c>
      <c r="T168" s="5">
        <v>280141.84</v>
      </c>
      <c r="U168" s="3">
        <v>270652.46</v>
      </c>
      <c r="V168" s="15">
        <f t="shared" si="77"/>
        <v>96.61265164817937</v>
      </c>
      <c r="W168" s="6">
        <f t="shared" si="92"/>
        <v>270652.46</v>
      </c>
      <c r="X168" s="5">
        <v>249991.71</v>
      </c>
      <c r="Y168" s="3">
        <v>240979.64</v>
      </c>
      <c r="Z168" s="15">
        <f>Y168/X168*100</f>
        <v>96.39505245993958</v>
      </c>
      <c r="AA168" s="10">
        <f t="shared" si="78"/>
        <v>240979.64</v>
      </c>
      <c r="AB168" s="13">
        <v>0</v>
      </c>
      <c r="AC168" s="3">
        <v>23.37</v>
      </c>
      <c r="AD168" s="3"/>
      <c r="AE168" s="21">
        <f t="shared" si="79"/>
        <v>23.37</v>
      </c>
      <c r="AF168" s="5">
        <v>115692.01000000001</v>
      </c>
      <c r="AG168" s="3">
        <v>111141.7</v>
      </c>
      <c r="AH168" s="15">
        <f t="shared" si="80"/>
        <v>96.06687618271995</v>
      </c>
      <c r="AI168" s="21">
        <f t="shared" si="81"/>
        <v>115692.01000000001</v>
      </c>
      <c r="AJ168" s="5">
        <v>433488.11</v>
      </c>
      <c r="AK168" s="3">
        <v>419971.08</v>
      </c>
      <c r="AL168" s="15">
        <f>AK168/AJ168*100</f>
        <v>96.88179913400624</v>
      </c>
      <c r="AM168" s="3">
        <f t="shared" si="82"/>
        <v>413693.77999999997</v>
      </c>
      <c r="AN168" s="15">
        <v>289806.12</v>
      </c>
      <c r="AO168" s="15">
        <v>13532.54</v>
      </c>
      <c r="AP168" s="15">
        <v>16633.98</v>
      </c>
      <c r="AQ168" s="15">
        <v>90000</v>
      </c>
      <c r="AR168" s="6">
        <v>3721.14</v>
      </c>
      <c r="AS168" s="5">
        <v>102834.6</v>
      </c>
      <c r="AT168" s="3">
        <v>99952.88</v>
      </c>
      <c r="AU168" s="15">
        <f t="shared" si="83"/>
        <v>97.19771361001064</v>
      </c>
      <c r="AV168" s="6">
        <f t="shared" si="84"/>
        <v>99952.88</v>
      </c>
      <c r="AW168" s="5">
        <v>600675.9400000001</v>
      </c>
      <c r="AX168" s="3">
        <v>587486.58</v>
      </c>
      <c r="AY168" s="15">
        <f t="shared" si="85"/>
        <v>97.80424699547645</v>
      </c>
      <c r="AZ168" s="6">
        <f>AX168</f>
        <v>587486.58</v>
      </c>
      <c r="BA168" s="5">
        <v>286712.59</v>
      </c>
      <c r="BB168" s="3">
        <v>280531.48</v>
      </c>
      <c r="BC168" s="15">
        <f t="shared" si="86"/>
        <v>97.84414420029478</v>
      </c>
      <c r="BD168" s="6">
        <f>BB168</f>
        <v>280531.48</v>
      </c>
      <c r="BE168" s="5">
        <v>594889.35</v>
      </c>
      <c r="BF168" s="3">
        <v>539315.99</v>
      </c>
      <c r="BG168" s="15">
        <f t="shared" si="87"/>
        <v>90.65820223542413</v>
      </c>
      <c r="BH168" s="3">
        <v>22413.37</v>
      </c>
      <c r="BI168" s="3">
        <v>20596.09</v>
      </c>
      <c r="BJ168" s="15">
        <f t="shared" si="88"/>
        <v>91.89198233018952</v>
      </c>
      <c r="BK168" s="6">
        <v>520137.36646479997</v>
      </c>
      <c r="BL168" s="5">
        <v>1725530.42</v>
      </c>
      <c r="BM168" s="3">
        <v>1593096.56</v>
      </c>
      <c r="BN168" s="15">
        <f>BM168/BL168*100</f>
        <v>92.3250347565591</v>
      </c>
      <c r="BO168" s="3">
        <v>61700.48</v>
      </c>
      <c r="BP168" s="3">
        <v>57246.32</v>
      </c>
      <c r="BQ168" s="15">
        <f>BP168/BO168*100</f>
        <v>92.78099619322248</v>
      </c>
      <c r="BR168" s="6">
        <v>1906529.627</v>
      </c>
      <c r="BS168" s="5">
        <v>1036894.86</v>
      </c>
      <c r="BT168" s="3">
        <v>946684.38</v>
      </c>
      <c r="BU168" s="15">
        <f t="shared" si="89"/>
        <v>91.29993951363593</v>
      </c>
      <c r="BV168" s="6">
        <v>905566.8972728</v>
      </c>
      <c r="BW168" s="5">
        <v>4520631.31</v>
      </c>
      <c r="BX168" s="3">
        <v>4218338.71</v>
      </c>
      <c r="BY168" s="15">
        <f t="shared" si="90"/>
        <v>93.31304458889836</v>
      </c>
      <c r="BZ168" s="6">
        <v>4556586.2930000005</v>
      </c>
      <c r="CA168" s="5">
        <v>191211.22</v>
      </c>
      <c r="CB168" s="3">
        <v>186703.15</v>
      </c>
      <c r="CC168" s="15">
        <f t="shared" si="91"/>
        <v>97.64236115432975</v>
      </c>
      <c r="CD168" s="6">
        <v>185993.15999999997</v>
      </c>
    </row>
    <row r="169" spans="1:82" ht="15">
      <c r="A169" s="18" t="s">
        <v>66</v>
      </c>
      <c r="B169" s="5">
        <v>411788.28</v>
      </c>
      <c r="C169" s="3">
        <v>389365.53</v>
      </c>
      <c r="D169" s="15">
        <f t="shared" si="66"/>
        <v>94.55478674623765</v>
      </c>
      <c r="E169" s="21">
        <f t="shared" si="67"/>
        <v>389365.53</v>
      </c>
      <c r="F169" s="5">
        <v>1245013.08</v>
      </c>
      <c r="G169" s="3">
        <v>1198303.44</v>
      </c>
      <c r="H169" s="15">
        <f t="shared" si="68"/>
        <v>96.24826110260624</v>
      </c>
      <c r="I169" s="15">
        <f t="shared" si="93"/>
        <v>1198303.44</v>
      </c>
      <c r="J169" s="15">
        <f t="shared" si="69"/>
        <v>103952.67554389677</v>
      </c>
      <c r="K169" s="15">
        <f t="shared" si="70"/>
        <v>98747.43670996404</v>
      </c>
      <c r="L169" s="15">
        <f t="shared" si="71"/>
        <v>389345.10472773435</v>
      </c>
      <c r="M169" s="15">
        <f t="shared" si="72"/>
        <v>374777.1960431563</v>
      </c>
      <c r="N169" s="15">
        <f t="shared" si="73"/>
        <v>16840.97564290248</v>
      </c>
      <c r="O169" s="15">
        <f t="shared" si="74"/>
        <v>153554.54560101544</v>
      </c>
      <c r="P169" s="6">
        <f t="shared" si="75"/>
        <v>61085.50573133043</v>
      </c>
      <c r="Q169" s="5">
        <v>1295726.8800000001</v>
      </c>
      <c r="R169" s="3">
        <v>1252855.4</v>
      </c>
      <c r="S169" s="6">
        <f t="shared" si="76"/>
        <v>96.6913181580365</v>
      </c>
      <c r="T169" s="5">
        <v>347661.06</v>
      </c>
      <c r="U169" s="3">
        <v>336309.24</v>
      </c>
      <c r="V169" s="15">
        <f t="shared" si="77"/>
        <v>96.73480256891582</v>
      </c>
      <c r="W169" s="6">
        <f t="shared" si="92"/>
        <v>336309.24</v>
      </c>
      <c r="X169" s="5">
        <v>310878.48</v>
      </c>
      <c r="Y169" s="3">
        <v>299758.49</v>
      </c>
      <c r="Z169" s="15">
        <f>Y169/X169*100</f>
        <v>96.42304285584515</v>
      </c>
      <c r="AA169" s="10">
        <f t="shared" si="78"/>
        <v>299758.49</v>
      </c>
      <c r="AB169" s="13">
        <v>271.2</v>
      </c>
      <c r="AC169" s="3">
        <v>271.21</v>
      </c>
      <c r="AD169" s="15">
        <f>AC169/AB169*100</f>
        <v>100.00368731563421</v>
      </c>
      <c r="AE169" s="21">
        <f t="shared" si="79"/>
        <v>271.21</v>
      </c>
      <c r="AF169" s="5">
        <v>143582.28</v>
      </c>
      <c r="AG169" s="3">
        <v>138180.01</v>
      </c>
      <c r="AH169" s="15">
        <f t="shared" si="80"/>
        <v>96.23750925253451</v>
      </c>
      <c r="AI169" s="21">
        <f t="shared" si="81"/>
        <v>143582.28</v>
      </c>
      <c r="AJ169" s="5">
        <v>526595.65</v>
      </c>
      <c r="AK169" s="3">
        <v>508430.51</v>
      </c>
      <c r="AL169" s="15">
        <f>AK169/AJ169*100</f>
        <v>96.55045764240552</v>
      </c>
      <c r="AM169" s="3">
        <f t="shared" si="82"/>
        <v>622035.75</v>
      </c>
      <c r="AN169" s="15">
        <v>354207.48</v>
      </c>
      <c r="AO169" s="15">
        <v>132949.79</v>
      </c>
      <c r="AP169" s="15">
        <v>20330.42</v>
      </c>
      <c r="AQ169" s="15">
        <v>110000</v>
      </c>
      <c r="AR169" s="6">
        <v>4548.06</v>
      </c>
      <c r="AS169" s="5">
        <v>129870.84</v>
      </c>
      <c r="AT169" s="3">
        <v>124368.08</v>
      </c>
      <c r="AU169" s="15">
        <f t="shared" si="83"/>
        <v>95.76289796847391</v>
      </c>
      <c r="AV169" s="6">
        <f t="shared" si="84"/>
        <v>124368.08</v>
      </c>
      <c r="AW169" s="5">
        <v>762008.64</v>
      </c>
      <c r="AX169" s="3">
        <v>740620.25</v>
      </c>
      <c r="AY169" s="15">
        <f t="shared" si="85"/>
        <v>97.19315649754311</v>
      </c>
      <c r="AZ169" s="6">
        <f>AX169</f>
        <v>740620.25</v>
      </c>
      <c r="BA169" s="5">
        <v>363706.5</v>
      </c>
      <c r="BB169" s="3">
        <v>352520.49</v>
      </c>
      <c r="BC169" s="15">
        <f t="shared" si="86"/>
        <v>96.9244404485485</v>
      </c>
      <c r="BD169" s="6">
        <f>BB169</f>
        <v>352520.49</v>
      </c>
      <c r="BE169" s="5">
        <v>809748.86</v>
      </c>
      <c r="BF169" s="3">
        <v>761431.58</v>
      </c>
      <c r="BG169" s="15">
        <f t="shared" si="87"/>
        <v>94.03305365567294</v>
      </c>
      <c r="BH169" s="3">
        <v>29755.08</v>
      </c>
      <c r="BI169" s="3">
        <v>27828.43</v>
      </c>
      <c r="BJ169" s="15">
        <f t="shared" si="88"/>
        <v>93.52497119819539</v>
      </c>
      <c r="BK169" s="6">
        <v>644383.5959288</v>
      </c>
      <c r="BL169" s="5">
        <v>2227651.39</v>
      </c>
      <c r="BM169" s="3">
        <v>2113908.43</v>
      </c>
      <c r="BN169" s="15">
        <f>BM169/BL169*100</f>
        <v>94.89404129790702</v>
      </c>
      <c r="BO169" s="3">
        <v>73173.12</v>
      </c>
      <c r="BP169" s="3">
        <v>69809.68000000001</v>
      </c>
      <c r="BQ169" s="15">
        <f>BP169/BO169*100</f>
        <v>95.40344869810117</v>
      </c>
      <c r="BR169" s="6">
        <v>2440285.6975000002</v>
      </c>
      <c r="BS169" s="5">
        <v>1379945.32</v>
      </c>
      <c r="BT169" s="3">
        <v>1304373.6</v>
      </c>
      <c r="BU169" s="15">
        <f t="shared" si="89"/>
        <v>94.52357141223537</v>
      </c>
      <c r="BV169" s="6">
        <v>1163451.4982328</v>
      </c>
      <c r="BW169" s="5">
        <v>5309857.83</v>
      </c>
      <c r="BX169" s="3">
        <v>5009886.05</v>
      </c>
      <c r="BY169" s="15">
        <f t="shared" si="90"/>
        <v>94.35066268054864</v>
      </c>
      <c r="BZ169" s="6">
        <v>5037808.135</v>
      </c>
      <c r="CA169" s="5">
        <v>259274.11000000002</v>
      </c>
      <c r="CB169" s="3">
        <v>252986.71</v>
      </c>
      <c r="CC169" s="15">
        <f t="shared" si="91"/>
        <v>97.57499890752686</v>
      </c>
      <c r="CD169" s="6">
        <v>244239.73000000004</v>
      </c>
    </row>
    <row r="170" spans="1:82" ht="15">
      <c r="A170" s="18" t="s">
        <v>184</v>
      </c>
      <c r="B170" s="5">
        <v>19702.02</v>
      </c>
      <c r="C170" s="3">
        <v>18762.52</v>
      </c>
      <c r="D170" s="15">
        <f t="shared" si="66"/>
        <v>95.2314534245727</v>
      </c>
      <c r="E170" s="21">
        <f t="shared" si="67"/>
        <v>18762.52</v>
      </c>
      <c r="F170" s="5">
        <v>55027.92</v>
      </c>
      <c r="G170" s="3">
        <v>54560.59</v>
      </c>
      <c r="H170" s="15">
        <f t="shared" si="68"/>
        <v>99.15074020606266</v>
      </c>
      <c r="I170" s="15">
        <f t="shared" si="93"/>
        <v>54560.59</v>
      </c>
      <c r="J170" s="15">
        <f t="shared" si="69"/>
        <v>4733.12444947465</v>
      </c>
      <c r="K170" s="15">
        <f t="shared" si="70"/>
        <v>4496.121957125732</v>
      </c>
      <c r="L170" s="15">
        <f t="shared" si="71"/>
        <v>17727.478632254424</v>
      </c>
      <c r="M170" s="15">
        <f t="shared" si="72"/>
        <v>17064.179449122064</v>
      </c>
      <c r="N170" s="15">
        <f t="shared" si="73"/>
        <v>766.7954013821311</v>
      </c>
      <c r="O170" s="15">
        <f t="shared" si="74"/>
        <v>6991.573524293068</v>
      </c>
      <c r="P170" s="6">
        <f t="shared" si="75"/>
        <v>2781.316586347928</v>
      </c>
      <c r="Q170" s="5">
        <v>62001.600000000006</v>
      </c>
      <c r="R170" s="3">
        <v>61256.06</v>
      </c>
      <c r="S170" s="6">
        <f t="shared" si="76"/>
        <v>98.79754716007328</v>
      </c>
      <c r="T170" s="5">
        <v>16636.08</v>
      </c>
      <c r="U170" s="3">
        <v>16428.75</v>
      </c>
      <c r="V170" s="15">
        <f t="shared" si="77"/>
        <v>98.75373285052727</v>
      </c>
      <c r="W170" s="6">
        <f t="shared" si="92"/>
        <v>16428.75</v>
      </c>
      <c r="X170" s="5">
        <v>0</v>
      </c>
      <c r="Y170" s="3">
        <v>0</v>
      </c>
      <c r="Z170" s="3">
        <v>0</v>
      </c>
      <c r="AA170" s="10">
        <f t="shared" si="78"/>
        <v>0</v>
      </c>
      <c r="AB170" s="13">
        <v>0</v>
      </c>
      <c r="AC170" s="3">
        <v>0.41000000000000003</v>
      </c>
      <c r="AD170" s="3">
        <v>0</v>
      </c>
      <c r="AE170" s="21">
        <f t="shared" si="79"/>
        <v>0.41000000000000003</v>
      </c>
      <c r="AF170" s="5">
        <v>6870.48</v>
      </c>
      <c r="AG170" s="3">
        <v>6782.99</v>
      </c>
      <c r="AH170" s="15">
        <f t="shared" si="80"/>
        <v>98.72658096668646</v>
      </c>
      <c r="AI170" s="21">
        <f t="shared" si="81"/>
        <v>6870.48</v>
      </c>
      <c r="AJ170" s="5">
        <v>0</v>
      </c>
      <c r="AK170" s="3">
        <v>0</v>
      </c>
      <c r="AL170" s="3">
        <v>0</v>
      </c>
      <c r="AM170" s="3">
        <f t="shared" si="82"/>
        <v>0</v>
      </c>
      <c r="AN170" s="3"/>
      <c r="AO170" s="3"/>
      <c r="AP170" s="3"/>
      <c r="AQ170" s="3"/>
      <c r="AR170" s="10"/>
      <c r="AS170" s="5">
        <v>6870.120000000001</v>
      </c>
      <c r="AT170" s="3">
        <v>6983.9</v>
      </c>
      <c r="AU170" s="15">
        <f t="shared" si="83"/>
        <v>101.65615738880834</v>
      </c>
      <c r="AV170" s="6">
        <f t="shared" si="84"/>
        <v>6983.9</v>
      </c>
      <c r="AW170" s="5">
        <v>39541.68</v>
      </c>
      <c r="AX170" s="3">
        <v>39330.5</v>
      </c>
      <c r="AY170" s="15">
        <f t="shared" si="85"/>
        <v>99.46593063319516</v>
      </c>
      <c r="AZ170" s="6">
        <f>AX170</f>
        <v>39330.5</v>
      </c>
      <c r="BA170" s="5">
        <v>18873.42</v>
      </c>
      <c r="BB170" s="3">
        <v>18582.24</v>
      </c>
      <c r="BC170" s="15">
        <f t="shared" si="86"/>
        <v>98.45719535728026</v>
      </c>
      <c r="BD170" s="6">
        <f>BB170</f>
        <v>18582.24</v>
      </c>
      <c r="BE170" s="5">
        <v>67492.28</v>
      </c>
      <c r="BF170" s="3">
        <v>73728.39</v>
      </c>
      <c r="BG170" s="15">
        <f t="shared" si="87"/>
        <v>109.23973823376541</v>
      </c>
      <c r="BH170" s="3">
        <v>982.1400000000001</v>
      </c>
      <c r="BI170" s="3">
        <v>905.8900000000001</v>
      </c>
      <c r="BJ170" s="15">
        <f t="shared" si="88"/>
        <v>92.23634105117397</v>
      </c>
      <c r="BK170" s="6">
        <v>90814.4048</v>
      </c>
      <c r="BL170" s="5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10">
        <v>0</v>
      </c>
      <c r="BS170" s="5">
        <v>67492.28</v>
      </c>
      <c r="BT170" s="3">
        <v>74279.46</v>
      </c>
      <c r="BU170" s="15">
        <f t="shared" si="89"/>
        <v>110.056231616416</v>
      </c>
      <c r="BV170" s="6">
        <v>90814.4048</v>
      </c>
      <c r="BW170" s="5">
        <v>328123.82</v>
      </c>
      <c r="BX170" s="3">
        <v>304821.19</v>
      </c>
      <c r="BY170" s="15">
        <f t="shared" si="90"/>
        <v>92.8982205558865</v>
      </c>
      <c r="BZ170" s="6">
        <v>352580.963</v>
      </c>
      <c r="CA170" s="5">
        <v>7099.97</v>
      </c>
      <c r="CB170" s="3">
        <v>6793.99</v>
      </c>
      <c r="CC170" s="15">
        <f t="shared" si="91"/>
        <v>95.69040432565208</v>
      </c>
      <c r="CD170" s="6">
        <v>6927.980000000001</v>
      </c>
    </row>
    <row r="171" spans="1:82" ht="15">
      <c r="A171" s="18" t="s">
        <v>185</v>
      </c>
      <c r="B171" s="5">
        <v>31289.96</v>
      </c>
      <c r="C171" s="3">
        <v>29618.09</v>
      </c>
      <c r="D171" s="15">
        <f t="shared" si="66"/>
        <v>94.65684839482059</v>
      </c>
      <c r="E171" s="21">
        <f t="shared" si="67"/>
        <v>29618.09</v>
      </c>
      <c r="F171" s="5">
        <v>104192.68000000001</v>
      </c>
      <c r="G171" s="3">
        <v>98825.61</v>
      </c>
      <c r="H171" s="15">
        <f t="shared" si="68"/>
        <v>94.84889917410703</v>
      </c>
      <c r="I171" s="15">
        <f t="shared" si="93"/>
        <v>98825.61</v>
      </c>
      <c r="J171" s="15">
        <f t="shared" si="69"/>
        <v>8573.109471969536</v>
      </c>
      <c r="K171" s="15">
        <f t="shared" si="70"/>
        <v>8143.8267996615195</v>
      </c>
      <c r="L171" s="15">
        <f t="shared" si="71"/>
        <v>32109.786378675693</v>
      </c>
      <c r="M171" s="15">
        <f t="shared" si="72"/>
        <v>30908.35240617728</v>
      </c>
      <c r="N171" s="15">
        <f t="shared" si="73"/>
        <v>1388.8966979056486</v>
      </c>
      <c r="O171" s="15">
        <f t="shared" si="74"/>
        <v>12663.838833086524</v>
      </c>
      <c r="P171" s="6">
        <f t="shared" si="75"/>
        <v>5037.7994125237965</v>
      </c>
      <c r="Q171" s="5">
        <v>98468.74</v>
      </c>
      <c r="R171" s="3">
        <v>95668.53000000001</v>
      </c>
      <c r="S171" s="6">
        <f t="shared" si="76"/>
        <v>97.15624471278906</v>
      </c>
      <c r="T171" s="5">
        <v>26420.86</v>
      </c>
      <c r="U171" s="3">
        <v>25705.989999999998</v>
      </c>
      <c r="V171" s="15">
        <f t="shared" si="77"/>
        <v>97.29429700622916</v>
      </c>
      <c r="W171" s="6">
        <f t="shared" si="92"/>
        <v>25705.989999999998</v>
      </c>
      <c r="X171" s="5">
        <v>0</v>
      </c>
      <c r="Y171" s="3">
        <v>0</v>
      </c>
      <c r="Z171" s="3">
        <v>0</v>
      </c>
      <c r="AA171" s="10">
        <f t="shared" si="78"/>
        <v>0</v>
      </c>
      <c r="AB171" s="13">
        <v>2248.92</v>
      </c>
      <c r="AC171" s="3">
        <v>2219.21</v>
      </c>
      <c r="AD171" s="15">
        <f>AC171/AB171*100</f>
        <v>98.67892143784573</v>
      </c>
      <c r="AE171" s="21">
        <f t="shared" si="79"/>
        <v>2219.21</v>
      </c>
      <c r="AF171" s="5">
        <v>10911.46</v>
      </c>
      <c r="AG171" s="3">
        <v>10594.369999999999</v>
      </c>
      <c r="AH171" s="15">
        <f t="shared" si="80"/>
        <v>97.09397275891585</v>
      </c>
      <c r="AI171" s="21">
        <f t="shared" si="81"/>
        <v>10911.46</v>
      </c>
      <c r="AJ171" s="5">
        <v>0</v>
      </c>
      <c r="AK171" s="3">
        <v>0</v>
      </c>
      <c r="AL171" s="3">
        <v>0</v>
      </c>
      <c r="AM171" s="3">
        <f t="shared" si="82"/>
        <v>0</v>
      </c>
      <c r="AN171" s="3"/>
      <c r="AO171" s="3"/>
      <c r="AP171" s="3"/>
      <c r="AQ171" s="3"/>
      <c r="AR171" s="10"/>
      <c r="AS171" s="5">
        <v>10911.220000000001</v>
      </c>
      <c r="AT171" s="3">
        <v>10732.779999999999</v>
      </c>
      <c r="AU171" s="15">
        <f t="shared" si="83"/>
        <v>98.36461917182494</v>
      </c>
      <c r="AV171" s="6">
        <f t="shared" si="84"/>
        <v>10732.779999999999</v>
      </c>
      <c r="AW171" s="5">
        <v>51427.36</v>
      </c>
      <c r="AX171" s="3">
        <v>51991.89</v>
      </c>
      <c r="AY171" s="15">
        <f t="shared" si="85"/>
        <v>101.0977230796992</v>
      </c>
      <c r="AZ171" s="6">
        <f>AW171</f>
        <v>51427.36</v>
      </c>
      <c r="BA171" s="5">
        <v>24546.420000000002</v>
      </c>
      <c r="BB171" s="3">
        <v>24691.26</v>
      </c>
      <c r="BC171" s="15">
        <f t="shared" si="86"/>
        <v>100.59006567963881</v>
      </c>
      <c r="BD171" s="6">
        <f>BA171</f>
        <v>24546.420000000002</v>
      </c>
      <c r="BE171" s="5">
        <v>120348.27</v>
      </c>
      <c r="BF171" s="3">
        <v>111781.16</v>
      </c>
      <c r="BG171" s="15">
        <f t="shared" si="87"/>
        <v>92.88140161881844</v>
      </c>
      <c r="BH171" s="3">
        <v>1448.58</v>
      </c>
      <c r="BI171" s="3">
        <v>1353</v>
      </c>
      <c r="BJ171" s="15">
        <f t="shared" si="88"/>
        <v>93.40181419044859</v>
      </c>
      <c r="BK171" s="6">
        <v>133517.944</v>
      </c>
      <c r="BL171" s="5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10">
        <v>0</v>
      </c>
      <c r="BS171" s="5">
        <v>120348.27</v>
      </c>
      <c r="BT171" s="3">
        <v>111968.32</v>
      </c>
      <c r="BU171" s="15">
        <f t="shared" si="89"/>
        <v>93.03691694114092</v>
      </c>
      <c r="BV171" s="6">
        <v>133517.944</v>
      </c>
      <c r="BW171" s="5">
        <v>448982.91000000003</v>
      </c>
      <c r="BX171" s="3">
        <v>410123.62</v>
      </c>
      <c r="BY171" s="15">
        <f t="shared" si="90"/>
        <v>91.3450402822682</v>
      </c>
      <c r="BZ171" s="6">
        <v>430477.9625</v>
      </c>
      <c r="CA171" s="5">
        <v>15483.289999999999</v>
      </c>
      <c r="CB171" s="3">
        <v>15086.699999999999</v>
      </c>
      <c r="CC171" s="15">
        <f t="shared" si="91"/>
        <v>97.43859347722609</v>
      </c>
      <c r="CD171" s="6">
        <v>14196.98</v>
      </c>
    </row>
    <row r="172" spans="1:82" ht="15">
      <c r="A172" s="18" t="s">
        <v>186</v>
      </c>
      <c r="B172" s="5">
        <v>24451.02</v>
      </c>
      <c r="C172" s="3">
        <v>18857.78</v>
      </c>
      <c r="D172" s="15">
        <f t="shared" si="66"/>
        <v>77.1247170874671</v>
      </c>
      <c r="E172" s="21">
        <f t="shared" si="67"/>
        <v>18857.78</v>
      </c>
      <c r="F172" s="5">
        <v>97998.94</v>
      </c>
      <c r="G172" s="3">
        <v>78764.5</v>
      </c>
      <c r="H172" s="15">
        <f t="shared" si="68"/>
        <v>80.37280811404695</v>
      </c>
      <c r="I172" s="15">
        <f t="shared" si="93"/>
        <v>78764.5</v>
      </c>
      <c r="J172" s="15">
        <f t="shared" si="69"/>
        <v>6832.810655101897</v>
      </c>
      <c r="K172" s="15">
        <f t="shared" si="70"/>
        <v>6490.670241872929</v>
      </c>
      <c r="L172" s="15">
        <f t="shared" si="71"/>
        <v>25591.658571327833</v>
      </c>
      <c r="M172" s="15">
        <f t="shared" si="72"/>
        <v>24634.109752485725</v>
      </c>
      <c r="N172" s="15">
        <f t="shared" si="73"/>
        <v>1106.9575382554121</v>
      </c>
      <c r="O172" s="15">
        <f t="shared" si="74"/>
        <v>10093.142190254566</v>
      </c>
      <c r="P172" s="6">
        <f t="shared" si="75"/>
        <v>4015.1510507016374</v>
      </c>
      <c r="Q172" s="5">
        <v>77166.3</v>
      </c>
      <c r="R172" s="3">
        <v>60524.08</v>
      </c>
      <c r="S172" s="6">
        <f t="shared" si="76"/>
        <v>78.43330573061039</v>
      </c>
      <c r="T172" s="5">
        <v>20712.54</v>
      </c>
      <c r="U172" s="3">
        <v>16266.79</v>
      </c>
      <c r="V172" s="15">
        <f t="shared" si="77"/>
        <v>78.53594971934876</v>
      </c>
      <c r="W172" s="6">
        <f t="shared" si="92"/>
        <v>16266.79</v>
      </c>
      <c r="X172" s="5"/>
      <c r="Y172" s="3"/>
      <c r="Z172" s="3"/>
      <c r="AA172" s="10">
        <f t="shared" si="78"/>
        <v>0</v>
      </c>
      <c r="AB172" s="13"/>
      <c r="AC172" s="3"/>
      <c r="AD172" s="3"/>
      <c r="AE172" s="21">
        <f t="shared" si="79"/>
        <v>0</v>
      </c>
      <c r="AF172" s="5">
        <v>8359.02</v>
      </c>
      <c r="AG172" s="3">
        <v>6699.87</v>
      </c>
      <c r="AH172" s="15">
        <f t="shared" si="80"/>
        <v>80.15138138202803</v>
      </c>
      <c r="AI172" s="21">
        <f t="shared" si="81"/>
        <v>8359.02</v>
      </c>
      <c r="AJ172" s="5"/>
      <c r="AK172" s="3"/>
      <c r="AL172" s="3"/>
      <c r="AM172" s="3">
        <f t="shared" si="82"/>
        <v>0</v>
      </c>
      <c r="AN172" s="3"/>
      <c r="AO172" s="3"/>
      <c r="AP172" s="3"/>
      <c r="AQ172" s="3"/>
      <c r="AR172" s="10"/>
      <c r="AS172" s="5">
        <v>1189.4</v>
      </c>
      <c r="AT172" s="3">
        <v>923.34</v>
      </c>
      <c r="AU172" s="15">
        <f t="shared" si="83"/>
        <v>77.63073818732134</v>
      </c>
      <c r="AV172" s="6">
        <f t="shared" si="84"/>
        <v>923.34</v>
      </c>
      <c r="AW172" s="5">
        <v>29261.600000000002</v>
      </c>
      <c r="AX172" s="3">
        <v>21782.41</v>
      </c>
      <c r="AY172" s="15">
        <f t="shared" si="85"/>
        <v>74.4402561719113</v>
      </c>
      <c r="AZ172" s="6">
        <f>AX172</f>
        <v>21782.41</v>
      </c>
      <c r="BA172" s="5">
        <v>13976.82</v>
      </c>
      <c r="BB172" s="3">
        <v>10385.04</v>
      </c>
      <c r="BC172" s="15">
        <f t="shared" si="86"/>
        <v>74.30187982674171</v>
      </c>
      <c r="BD172" s="6">
        <f>BB172</f>
        <v>10385.04</v>
      </c>
      <c r="BE172" s="5">
        <v>71022.03</v>
      </c>
      <c r="BF172" s="3">
        <v>52434.06</v>
      </c>
      <c r="BG172" s="15">
        <f t="shared" si="87"/>
        <v>73.82788129260737</v>
      </c>
      <c r="BH172" s="3">
        <v>730.85</v>
      </c>
      <c r="BI172" s="3">
        <v>548.6800000000001</v>
      </c>
      <c r="BJ172" s="15">
        <f t="shared" si="88"/>
        <v>75.0742286378874</v>
      </c>
      <c r="BK172" s="6">
        <v>63048.24860879999</v>
      </c>
      <c r="BL172" s="5">
        <v>206554.80000000002</v>
      </c>
      <c r="BM172" s="3">
        <v>156096.88</v>
      </c>
      <c r="BN172" s="15">
        <f>BM172/BL172*100</f>
        <v>75.57165459238904</v>
      </c>
      <c r="BO172" s="3">
        <v>1982.28</v>
      </c>
      <c r="BP172" s="3">
        <v>1559.96</v>
      </c>
      <c r="BQ172" s="15">
        <f>BP172/BO172*100</f>
        <v>78.69523982484816</v>
      </c>
      <c r="BR172" s="6">
        <v>210844.04000000007</v>
      </c>
      <c r="BS172" s="5">
        <v>124522.19</v>
      </c>
      <c r="BT172" s="3">
        <v>92821.59</v>
      </c>
      <c r="BU172" s="15">
        <f t="shared" si="89"/>
        <v>74.54220809961662</v>
      </c>
      <c r="BV172" s="6">
        <v>115383.3740248</v>
      </c>
      <c r="BW172" s="5">
        <v>309087.42</v>
      </c>
      <c r="BX172" s="3">
        <v>238969.04</v>
      </c>
      <c r="BY172" s="15">
        <f t="shared" si="90"/>
        <v>77.31438568415369</v>
      </c>
      <c r="BZ172" s="6">
        <v>409049.46392</v>
      </c>
      <c r="CA172" s="5">
        <v>2613.89</v>
      </c>
      <c r="CB172" s="3">
        <v>2053.83</v>
      </c>
      <c r="CC172" s="15">
        <f t="shared" si="91"/>
        <v>78.57369667430535</v>
      </c>
      <c r="CD172" s="6">
        <v>165838.80000000002</v>
      </c>
    </row>
    <row r="173" spans="1:82" ht="15">
      <c r="A173" s="18" t="s">
        <v>187</v>
      </c>
      <c r="B173" s="5">
        <v>29343.9</v>
      </c>
      <c r="C173" s="3">
        <v>27698.13</v>
      </c>
      <c r="D173" s="15">
        <f t="shared" si="66"/>
        <v>94.3914408105262</v>
      </c>
      <c r="E173" s="21">
        <f t="shared" si="67"/>
        <v>27698.13</v>
      </c>
      <c r="F173" s="5">
        <v>78137.82</v>
      </c>
      <c r="G173" s="3">
        <v>76523.95999999999</v>
      </c>
      <c r="H173" s="15">
        <f t="shared" si="68"/>
        <v>97.9345981241862</v>
      </c>
      <c r="I173" s="15">
        <f t="shared" si="93"/>
        <v>76523.95999999999</v>
      </c>
      <c r="J173" s="15">
        <f t="shared" si="69"/>
        <v>6638.44408659474</v>
      </c>
      <c r="K173" s="15">
        <f t="shared" si="70"/>
        <v>6306.036221423031</v>
      </c>
      <c r="L173" s="15">
        <f t="shared" si="71"/>
        <v>24863.676616317607</v>
      </c>
      <c r="M173" s="15">
        <f t="shared" si="72"/>
        <v>23933.366292363018</v>
      </c>
      <c r="N173" s="15">
        <f t="shared" si="73"/>
        <v>1075.4689533883366</v>
      </c>
      <c r="O173" s="15">
        <f t="shared" si="74"/>
        <v>9806.032022565403</v>
      </c>
      <c r="P173" s="6">
        <f t="shared" si="75"/>
        <v>3900.9358073478543</v>
      </c>
      <c r="Q173" s="5">
        <v>92344.08000000002</v>
      </c>
      <c r="R173" s="3">
        <v>90252.5</v>
      </c>
      <c r="S173" s="6">
        <f t="shared" si="76"/>
        <v>97.73501452394132</v>
      </c>
      <c r="T173" s="5">
        <v>24777.24</v>
      </c>
      <c r="U173" s="3">
        <v>24262.98</v>
      </c>
      <c r="V173" s="15">
        <f t="shared" si="77"/>
        <v>97.92446616330147</v>
      </c>
      <c r="W173" s="6">
        <f t="shared" si="92"/>
        <v>24262.98</v>
      </c>
      <c r="X173" s="5">
        <v>0</v>
      </c>
      <c r="Y173" s="3">
        <v>0</v>
      </c>
      <c r="Z173" s="3">
        <v>0</v>
      </c>
      <c r="AA173" s="10">
        <f t="shared" si="78"/>
        <v>0</v>
      </c>
      <c r="AB173" s="13">
        <v>5750.64</v>
      </c>
      <c r="AC173" s="3">
        <v>5765.89</v>
      </c>
      <c r="AD173" s="15">
        <f>AC173/AB173*100</f>
        <v>100.2651878747409</v>
      </c>
      <c r="AE173" s="21">
        <f t="shared" si="79"/>
        <v>5765.89</v>
      </c>
      <c r="AF173" s="5">
        <v>10232.64</v>
      </c>
      <c r="AG173" s="3">
        <v>9990.7</v>
      </c>
      <c r="AH173" s="15">
        <f t="shared" si="80"/>
        <v>97.63560527879415</v>
      </c>
      <c r="AI173" s="21">
        <f t="shared" si="81"/>
        <v>10232.64</v>
      </c>
      <c r="AJ173" s="5">
        <v>0</v>
      </c>
      <c r="AK173" s="3">
        <v>0</v>
      </c>
      <c r="AL173" s="3">
        <v>0</v>
      </c>
      <c r="AM173" s="3">
        <f t="shared" si="82"/>
        <v>0</v>
      </c>
      <c r="AN173" s="3"/>
      <c r="AO173" s="3"/>
      <c r="AP173" s="3"/>
      <c r="AQ173" s="3"/>
      <c r="AR173" s="10"/>
      <c r="AS173" s="5">
        <v>1860.48</v>
      </c>
      <c r="AT173" s="3">
        <v>1880.1200000000001</v>
      </c>
      <c r="AU173" s="15">
        <f t="shared" si="83"/>
        <v>101.05564155486758</v>
      </c>
      <c r="AV173" s="6">
        <f t="shared" si="84"/>
        <v>1880.1200000000001</v>
      </c>
      <c r="AW173" s="5">
        <v>61477.92</v>
      </c>
      <c r="AX173" s="3">
        <v>60462.94</v>
      </c>
      <c r="AY173" s="15">
        <f t="shared" si="85"/>
        <v>98.34903327893983</v>
      </c>
      <c r="AZ173" s="6">
        <f>AX173</f>
        <v>60462.94</v>
      </c>
      <c r="BA173" s="5">
        <v>29343.9</v>
      </c>
      <c r="BB173" s="3">
        <v>28709.51</v>
      </c>
      <c r="BC173" s="15">
        <f t="shared" si="86"/>
        <v>97.83808559871045</v>
      </c>
      <c r="BD173" s="6">
        <f>BB173</f>
        <v>28709.51</v>
      </c>
      <c r="BE173" s="5">
        <v>105071.97</v>
      </c>
      <c r="BF173" s="3">
        <v>105404.40000000001</v>
      </c>
      <c r="BG173" s="15">
        <f t="shared" si="87"/>
        <v>100.31638314195499</v>
      </c>
      <c r="BH173" s="3">
        <v>1873.3200000000002</v>
      </c>
      <c r="BI173" s="3">
        <v>1856.32</v>
      </c>
      <c r="BJ173" s="15">
        <f t="shared" si="88"/>
        <v>99.09252023146071</v>
      </c>
      <c r="BK173" s="6">
        <v>133834.381296</v>
      </c>
      <c r="BL173" s="5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10">
        <v>0</v>
      </c>
      <c r="BS173" s="5">
        <v>105069.81</v>
      </c>
      <c r="BT173" s="3">
        <v>105645.18000000001</v>
      </c>
      <c r="BU173" s="15">
        <f t="shared" si="89"/>
        <v>100.5476073479147</v>
      </c>
      <c r="BV173" s="6">
        <v>133834.381296</v>
      </c>
      <c r="BW173" s="5">
        <v>368635.44</v>
      </c>
      <c r="BX173" s="3">
        <v>363842.61</v>
      </c>
      <c r="BY173" s="15">
        <f t="shared" si="90"/>
        <v>98.6998455710064</v>
      </c>
      <c r="BZ173" s="6">
        <v>368691.672</v>
      </c>
      <c r="CA173" s="5">
        <v>15383.17</v>
      </c>
      <c r="CB173" s="3">
        <v>15433.77</v>
      </c>
      <c r="CC173" s="15">
        <f t="shared" si="91"/>
        <v>100.32893090305835</v>
      </c>
      <c r="CD173" s="6">
        <v>15073.49</v>
      </c>
    </row>
    <row r="174" spans="1:82" ht="15">
      <c r="A174" s="18" t="s">
        <v>192</v>
      </c>
      <c r="B174" s="5">
        <v>67307.03</v>
      </c>
      <c r="C174" s="3">
        <v>65987.49</v>
      </c>
      <c r="D174" s="15">
        <f t="shared" si="66"/>
        <v>98.03952128031797</v>
      </c>
      <c r="E174" s="21">
        <f t="shared" si="67"/>
        <v>65987.49</v>
      </c>
      <c r="F174" s="5">
        <v>205821.39</v>
      </c>
      <c r="G174" s="3">
        <v>210958.69</v>
      </c>
      <c r="H174" s="15">
        <f t="shared" si="68"/>
        <v>102.4959990795903</v>
      </c>
      <c r="I174" s="15">
        <f>F174</f>
        <v>205821.39</v>
      </c>
      <c r="J174" s="15">
        <f t="shared" si="69"/>
        <v>17854.980183202882</v>
      </c>
      <c r="K174" s="15">
        <f t="shared" si="70"/>
        <v>16960.924924476414</v>
      </c>
      <c r="L174" s="15">
        <f t="shared" si="71"/>
        <v>66874.17224201397</v>
      </c>
      <c r="M174" s="15">
        <f t="shared" si="72"/>
        <v>64371.978628305485</v>
      </c>
      <c r="N174" s="15">
        <f t="shared" si="73"/>
        <v>2892.6170951978</v>
      </c>
      <c r="O174" s="15">
        <f t="shared" si="74"/>
        <v>26374.63013243072</v>
      </c>
      <c r="P174" s="6">
        <f t="shared" si="75"/>
        <v>10492.086794372728</v>
      </c>
      <c r="Q174" s="5">
        <v>211814.31</v>
      </c>
      <c r="R174" s="3">
        <v>213862.31</v>
      </c>
      <c r="S174" s="6">
        <f t="shared" si="76"/>
        <v>100.96688462644474</v>
      </c>
      <c r="T174" s="5">
        <v>56833.26</v>
      </c>
      <c r="U174" s="3">
        <v>57379.67</v>
      </c>
      <c r="V174" s="15">
        <f t="shared" si="77"/>
        <v>100.96142646049162</v>
      </c>
      <c r="W174" s="6">
        <f>T174</f>
        <v>56833.26</v>
      </c>
      <c r="X174" s="5">
        <v>0</v>
      </c>
      <c r="Y174" s="3">
        <v>0</v>
      </c>
      <c r="Z174" s="3">
        <v>0</v>
      </c>
      <c r="AA174" s="10">
        <f t="shared" si="78"/>
        <v>0</v>
      </c>
      <c r="AB174" s="13">
        <v>86.75</v>
      </c>
      <c r="AC174" s="3">
        <v>399.91</v>
      </c>
      <c r="AD174" s="15">
        <f>AC174/AB174*100</f>
        <v>460.9913544668588</v>
      </c>
      <c r="AE174" s="21">
        <f t="shared" si="79"/>
        <v>399.91</v>
      </c>
      <c r="AF174" s="5">
        <v>23471.07</v>
      </c>
      <c r="AG174" s="3">
        <v>23643.36</v>
      </c>
      <c r="AH174" s="15">
        <f t="shared" si="80"/>
        <v>100.73405260177744</v>
      </c>
      <c r="AI174" s="21">
        <f t="shared" si="81"/>
        <v>23471.07</v>
      </c>
      <c r="AJ174" s="5">
        <v>0</v>
      </c>
      <c r="AK174" s="3">
        <v>0</v>
      </c>
      <c r="AL174" s="3">
        <v>0</v>
      </c>
      <c r="AM174" s="3">
        <f t="shared" si="82"/>
        <v>0</v>
      </c>
      <c r="AN174" s="3"/>
      <c r="AO174" s="3"/>
      <c r="AP174" s="3"/>
      <c r="AQ174" s="3"/>
      <c r="AR174" s="10"/>
      <c r="AS174" s="5">
        <v>21021.16</v>
      </c>
      <c r="AT174" s="3">
        <v>21027</v>
      </c>
      <c r="AU174" s="15">
        <f t="shared" si="83"/>
        <v>100.02778153061011</v>
      </c>
      <c r="AV174" s="6">
        <f t="shared" si="84"/>
        <v>21027</v>
      </c>
      <c r="AW174" s="5">
        <v>123007.73000000001</v>
      </c>
      <c r="AX174" s="3">
        <v>122618.59000000001</v>
      </c>
      <c r="AY174" s="15">
        <f t="shared" si="85"/>
        <v>99.6836458977009</v>
      </c>
      <c r="AZ174" s="6">
        <f>AX174</f>
        <v>122618.59000000001</v>
      </c>
      <c r="BA174" s="5">
        <v>58722.61</v>
      </c>
      <c r="BB174" s="3">
        <v>58326.7</v>
      </c>
      <c r="BC174" s="15">
        <f t="shared" si="86"/>
        <v>99.3257963159335</v>
      </c>
      <c r="BD174" s="6">
        <f>BB174</f>
        <v>58326.7</v>
      </c>
      <c r="BE174" s="5">
        <v>117579.88999999998</v>
      </c>
      <c r="BF174" s="3">
        <v>126560.09</v>
      </c>
      <c r="BG174" s="15">
        <f t="shared" si="87"/>
        <v>107.63753053349517</v>
      </c>
      <c r="BH174" s="3">
        <v>3906.84</v>
      </c>
      <c r="BI174" s="3">
        <v>4052.84</v>
      </c>
      <c r="BJ174" s="15">
        <f t="shared" si="88"/>
        <v>103.7370355581493</v>
      </c>
      <c r="BK174" s="6">
        <v>113665.886432</v>
      </c>
      <c r="BL174" s="5">
        <v>327823.59</v>
      </c>
      <c r="BM174" s="3">
        <v>345376.56</v>
      </c>
      <c r="BN174" s="15">
        <f>BM174/BL174*100</f>
        <v>105.35439502691067</v>
      </c>
      <c r="BO174" s="3">
        <v>9550.16</v>
      </c>
      <c r="BP174" s="3">
        <v>10664.76</v>
      </c>
      <c r="BQ174" s="15">
        <f>BP174/BO174*100</f>
        <v>111.67100865325817</v>
      </c>
      <c r="BR174" s="6">
        <v>389043.41299999994</v>
      </c>
      <c r="BS174" s="5">
        <v>201633.08000000002</v>
      </c>
      <c r="BT174" s="3">
        <v>215315.94999999998</v>
      </c>
      <c r="BU174" s="15">
        <f t="shared" si="89"/>
        <v>106.78602439639366</v>
      </c>
      <c r="BV174" s="6">
        <v>180422.383736</v>
      </c>
      <c r="BW174" s="5">
        <v>1155414.01</v>
      </c>
      <c r="BX174" s="3">
        <v>1106673.02</v>
      </c>
      <c r="BY174" s="15">
        <f t="shared" si="90"/>
        <v>95.78151298338507</v>
      </c>
      <c r="BZ174" s="6">
        <v>1141398.709</v>
      </c>
      <c r="CA174" s="5">
        <v>17113.34</v>
      </c>
      <c r="CB174" s="3">
        <v>16876.1</v>
      </c>
      <c r="CC174" s="15">
        <f t="shared" si="91"/>
        <v>98.61371304491115</v>
      </c>
      <c r="CD174" s="6">
        <v>16947.260000000002</v>
      </c>
    </row>
    <row r="175" spans="1:82" ht="15">
      <c r="A175" s="18" t="s">
        <v>193</v>
      </c>
      <c r="B175" s="5">
        <v>14072.220000000001</v>
      </c>
      <c r="C175" s="3">
        <v>13642.2</v>
      </c>
      <c r="D175" s="15">
        <f t="shared" si="66"/>
        <v>96.94419217436906</v>
      </c>
      <c r="E175" s="21">
        <f t="shared" si="67"/>
        <v>13642.2</v>
      </c>
      <c r="F175" s="5">
        <v>37472.100000000006</v>
      </c>
      <c r="G175" s="3">
        <v>37197.68</v>
      </c>
      <c r="H175" s="15">
        <f t="shared" si="68"/>
        <v>99.26766847868146</v>
      </c>
      <c r="I175" s="15">
        <f t="shared" si="93"/>
        <v>37197.68</v>
      </c>
      <c r="J175" s="15">
        <f t="shared" si="69"/>
        <v>3226.894149636838</v>
      </c>
      <c r="K175" s="15">
        <f t="shared" si="70"/>
        <v>3065.3133663352373</v>
      </c>
      <c r="L175" s="15">
        <f t="shared" si="71"/>
        <v>12086.032745786617</v>
      </c>
      <c r="M175" s="15">
        <f t="shared" si="72"/>
        <v>11633.816397715254</v>
      </c>
      <c r="N175" s="15">
        <f t="shared" si="73"/>
        <v>522.7767875326141</v>
      </c>
      <c r="O175" s="15">
        <f t="shared" si="74"/>
        <v>4766.6331073972215</v>
      </c>
      <c r="P175" s="6">
        <f t="shared" si="75"/>
        <v>1896.2134455962178</v>
      </c>
      <c r="Q175" s="5">
        <v>44284.98</v>
      </c>
      <c r="R175" s="3">
        <v>43916.29</v>
      </c>
      <c r="S175" s="6">
        <f t="shared" si="76"/>
        <v>99.16746038950451</v>
      </c>
      <c r="T175" s="5">
        <v>11882.400000000001</v>
      </c>
      <c r="U175" s="3">
        <v>11817.02</v>
      </c>
      <c r="V175" s="15">
        <f t="shared" si="77"/>
        <v>99.44977445633879</v>
      </c>
      <c r="W175" s="6">
        <f t="shared" si="92"/>
        <v>11817.02</v>
      </c>
      <c r="X175" s="5">
        <v>0</v>
      </c>
      <c r="Y175" s="3">
        <v>0</v>
      </c>
      <c r="Z175" s="3">
        <v>0</v>
      </c>
      <c r="AA175" s="10">
        <f t="shared" si="78"/>
        <v>0</v>
      </c>
      <c r="AB175" s="13">
        <v>0</v>
      </c>
      <c r="AC175" s="3">
        <v>0</v>
      </c>
      <c r="AD175" s="3">
        <v>0</v>
      </c>
      <c r="AE175" s="21">
        <f t="shared" si="79"/>
        <v>0</v>
      </c>
      <c r="AF175" s="5">
        <v>4907.22</v>
      </c>
      <c r="AG175" s="3">
        <v>4864.26</v>
      </c>
      <c r="AH175" s="15">
        <f t="shared" si="80"/>
        <v>99.12455524716643</v>
      </c>
      <c r="AI175" s="21">
        <f t="shared" si="81"/>
        <v>4907.22</v>
      </c>
      <c r="AJ175" s="5">
        <v>0</v>
      </c>
      <c r="AK175" s="3">
        <v>0</v>
      </c>
      <c r="AL175" s="3">
        <v>0</v>
      </c>
      <c r="AM175" s="3">
        <f t="shared" si="82"/>
        <v>0</v>
      </c>
      <c r="AN175" s="3"/>
      <c r="AO175" s="3"/>
      <c r="AP175" s="3"/>
      <c r="AQ175" s="3"/>
      <c r="AR175" s="10"/>
      <c r="AS175" s="5">
        <v>892.32</v>
      </c>
      <c r="AT175" s="3">
        <v>890.6400000000001</v>
      </c>
      <c r="AU175" s="15">
        <f t="shared" si="83"/>
        <v>99.81172673480366</v>
      </c>
      <c r="AV175" s="6">
        <f t="shared" si="84"/>
        <v>890.6400000000001</v>
      </c>
      <c r="AW175" s="5">
        <v>29482.8</v>
      </c>
      <c r="AX175" s="3">
        <v>29365.6</v>
      </c>
      <c r="AY175" s="15">
        <f t="shared" si="85"/>
        <v>99.60248009008642</v>
      </c>
      <c r="AZ175" s="6">
        <f aca="true" t="shared" si="94" ref="AZ175:AZ183">AX175</f>
        <v>29365.6</v>
      </c>
      <c r="BA175" s="5">
        <v>0</v>
      </c>
      <c r="BB175" s="3">
        <v>0</v>
      </c>
      <c r="BC175" s="15"/>
      <c r="BD175" s="6">
        <f>BA175</f>
        <v>0</v>
      </c>
      <c r="BE175" s="5">
        <v>47136.07</v>
      </c>
      <c r="BF175" s="3">
        <v>44178.75</v>
      </c>
      <c r="BG175" s="15">
        <f t="shared" si="87"/>
        <v>93.7259937029116</v>
      </c>
      <c r="BH175" s="3">
        <v>682.08</v>
      </c>
      <c r="BI175" s="3">
        <v>676.54</v>
      </c>
      <c r="BJ175" s="15">
        <f t="shared" si="88"/>
        <v>99.18777855969974</v>
      </c>
      <c r="BK175" s="6">
        <v>46003.31503599999</v>
      </c>
      <c r="BL175" s="5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10">
        <v>0</v>
      </c>
      <c r="BS175" s="5">
        <v>47136.07</v>
      </c>
      <c r="BT175" s="3">
        <v>44182.33</v>
      </c>
      <c r="BU175" s="15">
        <f t="shared" si="89"/>
        <v>93.73358873576011</v>
      </c>
      <c r="BV175" s="6">
        <v>45787.66956399999</v>
      </c>
      <c r="BW175" s="5">
        <v>176784.91999999998</v>
      </c>
      <c r="BX175" s="3">
        <v>174703.68</v>
      </c>
      <c r="BY175" s="15">
        <f t="shared" si="90"/>
        <v>98.82272763989147</v>
      </c>
      <c r="BZ175" s="6">
        <v>176801.001</v>
      </c>
      <c r="CA175" s="5">
        <v>6052.76</v>
      </c>
      <c r="CB175" s="3">
        <v>5829.18</v>
      </c>
      <c r="CC175" s="15">
        <f t="shared" si="91"/>
        <v>96.30614793912198</v>
      </c>
      <c r="CD175" s="6">
        <v>16609.48</v>
      </c>
    </row>
    <row r="176" spans="1:82" ht="15">
      <c r="A176" s="18" t="s">
        <v>194</v>
      </c>
      <c r="B176" s="5">
        <v>11698.8</v>
      </c>
      <c r="C176" s="3">
        <v>10414.66</v>
      </c>
      <c r="D176" s="15">
        <f t="shared" si="66"/>
        <v>89.0233186309707</v>
      </c>
      <c r="E176" s="21">
        <f t="shared" si="67"/>
        <v>10414.66</v>
      </c>
      <c r="F176" s="5">
        <v>38111.4</v>
      </c>
      <c r="G176" s="3">
        <v>32822.14</v>
      </c>
      <c r="H176" s="15">
        <f t="shared" si="68"/>
        <v>86.12158041950701</v>
      </c>
      <c r="I176" s="15">
        <f t="shared" si="93"/>
        <v>32822.14</v>
      </c>
      <c r="J176" s="15">
        <f t="shared" si="69"/>
        <v>2847.3165945984065</v>
      </c>
      <c r="K176" s="15">
        <f t="shared" si="70"/>
        <v>2704.742458500811</v>
      </c>
      <c r="L176" s="15">
        <f t="shared" si="71"/>
        <v>10664.360218884423</v>
      </c>
      <c r="M176" s="15">
        <f t="shared" si="72"/>
        <v>10265.337799026867</v>
      </c>
      <c r="N176" s="15">
        <f t="shared" si="73"/>
        <v>461.28287864043443</v>
      </c>
      <c r="O176" s="15">
        <f t="shared" si="74"/>
        <v>4205.937014879064</v>
      </c>
      <c r="P176" s="6">
        <f t="shared" si="75"/>
        <v>1673.163035469991</v>
      </c>
      <c r="Q176" s="5">
        <v>36815.76</v>
      </c>
      <c r="R176" s="3">
        <v>33418.229999999996</v>
      </c>
      <c r="S176" s="6">
        <f t="shared" si="76"/>
        <v>90.77153371273606</v>
      </c>
      <c r="T176" s="5">
        <v>9878.16</v>
      </c>
      <c r="U176" s="3">
        <v>8970.19</v>
      </c>
      <c r="V176" s="15">
        <f t="shared" si="77"/>
        <v>90.80830842991003</v>
      </c>
      <c r="W176" s="6">
        <f t="shared" si="92"/>
        <v>8970.19</v>
      </c>
      <c r="X176" s="5">
        <v>0</v>
      </c>
      <c r="Y176" s="3">
        <v>0</v>
      </c>
      <c r="Z176" s="3">
        <v>0</v>
      </c>
      <c r="AA176" s="10">
        <f t="shared" si="78"/>
        <v>0</v>
      </c>
      <c r="AB176" s="13">
        <v>2292.6</v>
      </c>
      <c r="AC176" s="3">
        <v>2123.9700000000003</v>
      </c>
      <c r="AD176" s="15">
        <f>AC176/AB176*100</f>
        <v>92.64459565558755</v>
      </c>
      <c r="AE176" s="21">
        <f t="shared" si="79"/>
        <v>2123.9700000000003</v>
      </c>
      <c r="AF176" s="5">
        <v>4079.5200000000004</v>
      </c>
      <c r="AG176" s="3">
        <v>3696.7799999999997</v>
      </c>
      <c r="AH176" s="15">
        <f t="shared" si="80"/>
        <v>90.61801388398634</v>
      </c>
      <c r="AI176" s="21">
        <f t="shared" si="81"/>
        <v>4079.5200000000004</v>
      </c>
      <c r="AJ176" s="5">
        <v>0</v>
      </c>
      <c r="AK176" s="3">
        <v>0</v>
      </c>
      <c r="AL176" s="3">
        <v>0</v>
      </c>
      <c r="AM176" s="3">
        <f t="shared" si="82"/>
        <v>0</v>
      </c>
      <c r="AN176" s="3"/>
      <c r="AO176" s="3"/>
      <c r="AP176" s="3"/>
      <c r="AQ176" s="3"/>
      <c r="AR176" s="10"/>
      <c r="AS176" s="5">
        <v>741.72</v>
      </c>
      <c r="AT176" s="3">
        <v>692.3900000000001</v>
      </c>
      <c r="AU176" s="15">
        <f t="shared" si="83"/>
        <v>93.3492423016772</v>
      </c>
      <c r="AV176" s="6">
        <f t="shared" si="84"/>
        <v>692.3900000000001</v>
      </c>
      <c r="AW176" s="5">
        <v>19799.1</v>
      </c>
      <c r="AX176" s="3">
        <v>19243.45</v>
      </c>
      <c r="AY176" s="15">
        <f t="shared" si="85"/>
        <v>97.19355930320066</v>
      </c>
      <c r="AZ176" s="6">
        <f t="shared" si="94"/>
        <v>19243.45</v>
      </c>
      <c r="BA176" s="5">
        <v>0</v>
      </c>
      <c r="BB176" s="3">
        <v>0</v>
      </c>
      <c r="BC176" s="15"/>
      <c r="BD176" s="6">
        <f>BA176</f>
        <v>0</v>
      </c>
      <c r="BE176" s="5">
        <v>55509.01</v>
      </c>
      <c r="BF176" s="3">
        <v>43867.6</v>
      </c>
      <c r="BG176" s="15">
        <f t="shared" si="87"/>
        <v>79.02789114776141</v>
      </c>
      <c r="BH176" s="3">
        <v>551.52</v>
      </c>
      <c r="BI176" s="3">
        <v>490.73</v>
      </c>
      <c r="BJ176" s="15">
        <f t="shared" si="88"/>
        <v>88.97773426167682</v>
      </c>
      <c r="BK176" s="6">
        <v>51016.852544</v>
      </c>
      <c r="BL176" s="5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10">
        <v>0</v>
      </c>
      <c r="BS176" s="5">
        <v>55509.01</v>
      </c>
      <c r="BT176" s="3">
        <v>43973.92</v>
      </c>
      <c r="BU176" s="15">
        <f t="shared" si="89"/>
        <v>79.21942762084929</v>
      </c>
      <c r="BV176" s="6">
        <v>50837.30987999999</v>
      </c>
      <c r="BW176" s="5">
        <v>146967.63</v>
      </c>
      <c r="BX176" s="3">
        <v>133462.14</v>
      </c>
      <c r="BY176" s="15">
        <f t="shared" si="90"/>
        <v>90.81056828636346</v>
      </c>
      <c r="BZ176" s="6">
        <v>147060.5165</v>
      </c>
      <c r="CA176" s="5">
        <v>7139.73</v>
      </c>
      <c r="CB176" s="3">
        <v>6537.700000000001</v>
      </c>
      <c r="CC176" s="15">
        <f t="shared" si="91"/>
        <v>91.56788842155098</v>
      </c>
      <c r="CD176" s="6">
        <v>6673.160000000001</v>
      </c>
    </row>
    <row r="177" spans="1:82" ht="15">
      <c r="A177" s="18" t="s">
        <v>195</v>
      </c>
      <c r="B177" s="5">
        <v>69370.38</v>
      </c>
      <c r="C177" s="3">
        <v>67588.33</v>
      </c>
      <c r="D177" s="15">
        <f t="shared" si="66"/>
        <v>97.43110820497162</v>
      </c>
      <c r="E177" s="21">
        <f t="shared" si="67"/>
        <v>67588.33</v>
      </c>
      <c r="F177" s="5">
        <v>228096.18</v>
      </c>
      <c r="G177" s="3">
        <v>223804.78</v>
      </c>
      <c r="H177" s="15">
        <f t="shared" si="68"/>
        <v>98.11860067099765</v>
      </c>
      <c r="I177" s="15">
        <f t="shared" si="93"/>
        <v>223804.78</v>
      </c>
      <c r="J177" s="15">
        <f t="shared" si="69"/>
        <v>19415.03704647063</v>
      </c>
      <c r="K177" s="15">
        <f t="shared" si="70"/>
        <v>18442.864812636628</v>
      </c>
      <c r="L177" s="15">
        <f t="shared" si="71"/>
        <v>72717.2205294408</v>
      </c>
      <c r="M177" s="15">
        <f t="shared" si="72"/>
        <v>69996.40083604824</v>
      </c>
      <c r="N177" s="15">
        <f t="shared" si="73"/>
        <v>3145.3559448557935</v>
      </c>
      <c r="O177" s="15">
        <f t="shared" si="74"/>
        <v>28679.080898103093</v>
      </c>
      <c r="P177" s="6">
        <f t="shared" si="75"/>
        <v>11408.819932444814</v>
      </c>
      <c r="Q177" s="5">
        <v>218305.98</v>
      </c>
      <c r="R177" s="3">
        <v>215194.08000000002</v>
      </c>
      <c r="S177" s="6">
        <f t="shared" si="76"/>
        <v>98.57452370292377</v>
      </c>
      <c r="T177" s="5">
        <v>58575</v>
      </c>
      <c r="U177" s="3">
        <v>57697.72</v>
      </c>
      <c r="V177" s="15">
        <f t="shared" si="77"/>
        <v>98.50229620145113</v>
      </c>
      <c r="W177" s="6">
        <f t="shared" si="92"/>
        <v>57697.72</v>
      </c>
      <c r="X177" s="5">
        <v>0</v>
      </c>
      <c r="Y177" s="3">
        <v>0</v>
      </c>
      <c r="Z177" s="3">
        <v>0</v>
      </c>
      <c r="AA177" s="10">
        <f t="shared" si="78"/>
        <v>0</v>
      </c>
      <c r="AB177" s="13">
        <v>76.85000000000001</v>
      </c>
      <c r="AC177" s="3">
        <v>76.85000000000001</v>
      </c>
      <c r="AD177" s="15">
        <f>AC177/AB177*100</f>
        <v>100</v>
      </c>
      <c r="AE177" s="21">
        <f t="shared" si="79"/>
        <v>76.85000000000001</v>
      </c>
      <c r="AF177" s="5">
        <v>24190.98</v>
      </c>
      <c r="AG177" s="3">
        <v>23827.940000000002</v>
      </c>
      <c r="AH177" s="15">
        <f t="shared" si="80"/>
        <v>98.4992753497378</v>
      </c>
      <c r="AI177" s="21">
        <f t="shared" si="81"/>
        <v>24190.98</v>
      </c>
      <c r="AJ177" s="5">
        <v>0</v>
      </c>
      <c r="AK177" s="3">
        <v>0</v>
      </c>
      <c r="AL177" s="3">
        <v>0</v>
      </c>
      <c r="AM177" s="3">
        <f t="shared" si="82"/>
        <v>0</v>
      </c>
      <c r="AN177" s="3"/>
      <c r="AO177" s="3"/>
      <c r="AP177" s="3"/>
      <c r="AQ177" s="3"/>
      <c r="AR177" s="10"/>
      <c r="AS177" s="5">
        <v>24189.420000000002</v>
      </c>
      <c r="AT177" s="3">
        <v>24090.66</v>
      </c>
      <c r="AU177" s="15">
        <f t="shared" si="83"/>
        <v>99.59172233149863</v>
      </c>
      <c r="AV177" s="6">
        <f t="shared" si="84"/>
        <v>24090.66</v>
      </c>
      <c r="AW177" s="5">
        <v>115977.3</v>
      </c>
      <c r="AX177" s="3">
        <v>115428.24</v>
      </c>
      <c r="AY177" s="15">
        <f t="shared" si="85"/>
        <v>99.5265797703516</v>
      </c>
      <c r="AZ177" s="6">
        <f t="shared" si="94"/>
        <v>115428.24</v>
      </c>
      <c r="BA177" s="5">
        <v>41078.520000000004</v>
      </c>
      <c r="BB177" s="3">
        <v>39626.270000000004</v>
      </c>
      <c r="BC177" s="15">
        <f t="shared" si="86"/>
        <v>96.46469736494888</v>
      </c>
      <c r="BD177" s="6">
        <f>BB177</f>
        <v>39626.270000000004</v>
      </c>
      <c r="BE177" s="5">
        <v>106769.51000000001</v>
      </c>
      <c r="BF177" s="3">
        <v>100249.68000000001</v>
      </c>
      <c r="BG177" s="15">
        <f t="shared" si="87"/>
        <v>93.89354694987361</v>
      </c>
      <c r="BH177" s="3">
        <v>2245.38</v>
      </c>
      <c r="BI177" s="3">
        <v>2124.32</v>
      </c>
      <c r="BJ177" s="15">
        <f t="shared" si="88"/>
        <v>94.6084849780438</v>
      </c>
      <c r="BK177" s="6">
        <v>191231.55519999997</v>
      </c>
      <c r="BL177" s="5">
        <v>300429.30000000005</v>
      </c>
      <c r="BM177" s="3">
        <v>282893.35</v>
      </c>
      <c r="BN177" s="15">
        <f>BM177/BL177*100</f>
        <v>94.16303602877613</v>
      </c>
      <c r="BO177" s="3">
        <v>5570.17</v>
      </c>
      <c r="BP177" s="3">
        <v>5325.46</v>
      </c>
      <c r="BQ177" s="15">
        <f>BP177/BO177*100</f>
        <v>95.60677681291594</v>
      </c>
      <c r="BR177" s="6">
        <v>318251.4815</v>
      </c>
      <c r="BS177" s="5">
        <v>183598.51</v>
      </c>
      <c r="BT177" s="3">
        <v>172527.13000000003</v>
      </c>
      <c r="BU177" s="15">
        <f t="shared" si="89"/>
        <v>93.96978766330948</v>
      </c>
      <c r="BV177" s="6">
        <v>263266.625328</v>
      </c>
      <c r="BW177" s="5">
        <v>920281.04</v>
      </c>
      <c r="BX177" s="3">
        <v>860570.64</v>
      </c>
      <c r="BY177" s="15">
        <f t="shared" si="90"/>
        <v>93.51172115857129</v>
      </c>
      <c r="BZ177" s="6">
        <v>873822.6135000001</v>
      </c>
      <c r="CA177" s="5">
        <v>12543.69</v>
      </c>
      <c r="CB177" s="3">
        <v>12594.470000000001</v>
      </c>
      <c r="CC177" s="15">
        <f t="shared" si="91"/>
        <v>100.40482505546613</v>
      </c>
      <c r="CD177" s="6">
        <v>12652</v>
      </c>
    </row>
    <row r="178" spans="1:82" ht="15">
      <c r="A178" s="18" t="s">
        <v>196</v>
      </c>
      <c r="B178" s="5">
        <v>1986.2399999999998</v>
      </c>
      <c r="C178" s="3">
        <v>2562.1200000000003</v>
      </c>
      <c r="D178" s="15">
        <f t="shared" si="66"/>
        <v>128.9934751087482</v>
      </c>
      <c r="E178" s="21">
        <f>B178</f>
        <v>1986.2399999999998</v>
      </c>
      <c r="F178" s="5">
        <v>7356.54</v>
      </c>
      <c r="G178" s="3">
        <v>12402.71</v>
      </c>
      <c r="H178" s="15">
        <f t="shared" si="68"/>
        <v>168.5943391866285</v>
      </c>
      <c r="I178" s="15">
        <f>F178</f>
        <v>7356.54</v>
      </c>
      <c r="J178" s="15">
        <f t="shared" si="69"/>
        <v>638.1789371694521</v>
      </c>
      <c r="K178" s="15">
        <f t="shared" si="70"/>
        <v>606.223301882801</v>
      </c>
      <c r="L178" s="15">
        <f t="shared" si="71"/>
        <v>2390.2400186164587</v>
      </c>
      <c r="M178" s="15">
        <f t="shared" si="72"/>
        <v>2300.805740638883</v>
      </c>
      <c r="N178" s="15">
        <f t="shared" si="73"/>
        <v>103.38893039983077</v>
      </c>
      <c r="O178" s="15">
        <f t="shared" si="74"/>
        <v>942.691240956209</v>
      </c>
      <c r="P178" s="6">
        <f t="shared" si="75"/>
        <v>375.0118303363654</v>
      </c>
      <c r="Q178" s="5">
        <v>6250.62</v>
      </c>
      <c r="R178" s="3">
        <v>9398.08</v>
      </c>
      <c r="S178" s="6">
        <f t="shared" si="76"/>
        <v>150.35436484700716</v>
      </c>
      <c r="T178" s="5">
        <v>0</v>
      </c>
      <c r="U178" s="3">
        <v>0</v>
      </c>
      <c r="V178" s="15"/>
      <c r="W178" s="6">
        <f t="shared" si="92"/>
        <v>0</v>
      </c>
      <c r="X178" s="5">
        <v>0</v>
      </c>
      <c r="Y178" s="3">
        <v>0</v>
      </c>
      <c r="Z178" s="3">
        <v>0</v>
      </c>
      <c r="AA178" s="10">
        <f t="shared" si="78"/>
        <v>0</v>
      </c>
      <c r="AB178" s="13">
        <v>0</v>
      </c>
      <c r="AC178" s="3">
        <v>0</v>
      </c>
      <c r="AD178" s="3">
        <v>0</v>
      </c>
      <c r="AE178" s="21">
        <f t="shared" si="79"/>
        <v>0</v>
      </c>
      <c r="AF178" s="5">
        <v>0</v>
      </c>
      <c r="AG178" s="3">
        <v>0</v>
      </c>
      <c r="AH178" s="15"/>
      <c r="AI178" s="21">
        <f t="shared" si="81"/>
        <v>0</v>
      </c>
      <c r="AJ178" s="5">
        <v>0</v>
      </c>
      <c r="AK178" s="3">
        <v>0</v>
      </c>
      <c r="AL178" s="3">
        <v>0</v>
      </c>
      <c r="AM178" s="3">
        <f t="shared" si="82"/>
        <v>0</v>
      </c>
      <c r="AN178" s="3"/>
      <c r="AO178" s="3"/>
      <c r="AP178" s="3"/>
      <c r="AQ178" s="3"/>
      <c r="AR178" s="10"/>
      <c r="AS178" s="5">
        <v>0</v>
      </c>
      <c r="AT178" s="3">
        <v>0</v>
      </c>
      <c r="AU178" s="15"/>
      <c r="AV178" s="6">
        <f t="shared" si="84"/>
        <v>0</v>
      </c>
      <c r="AW178" s="5">
        <v>0</v>
      </c>
      <c r="AX178" s="3">
        <v>0</v>
      </c>
      <c r="AY178" s="15"/>
      <c r="AZ178" s="6">
        <f t="shared" si="94"/>
        <v>0</v>
      </c>
      <c r="BA178" s="5">
        <v>0</v>
      </c>
      <c r="BB178" s="3">
        <v>0</v>
      </c>
      <c r="BC178" s="15"/>
      <c r="BD178" s="6">
        <f>BA178</f>
        <v>0</v>
      </c>
      <c r="BE178" s="5">
        <v>1949.7</v>
      </c>
      <c r="BF178" s="3">
        <v>2649.36</v>
      </c>
      <c r="BG178" s="15">
        <f t="shared" si="87"/>
        <v>135.88552084936146</v>
      </c>
      <c r="BH178" s="3">
        <v>0</v>
      </c>
      <c r="BI178" s="3">
        <v>0</v>
      </c>
      <c r="BJ178" s="15"/>
      <c r="BK178" s="6"/>
      <c r="BL178" s="5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10"/>
      <c r="BS178" s="5">
        <v>0</v>
      </c>
      <c r="BT178" s="3">
        <v>0</v>
      </c>
      <c r="BU178" s="15"/>
      <c r="BV178" s="6"/>
      <c r="BW178" s="5">
        <v>0</v>
      </c>
      <c r="BX178" s="3">
        <v>0</v>
      </c>
      <c r="BY178" s="15"/>
      <c r="BZ178" s="6"/>
      <c r="CA178" s="5">
        <v>0</v>
      </c>
      <c r="CB178" s="3">
        <v>0</v>
      </c>
      <c r="CC178" s="15"/>
      <c r="CD178" s="6"/>
    </row>
    <row r="179" spans="1:82" ht="15">
      <c r="A179" s="18" t="s">
        <v>197</v>
      </c>
      <c r="B179" s="5">
        <v>9617.99</v>
      </c>
      <c r="C179" s="3">
        <v>10342.85</v>
      </c>
      <c r="D179" s="15">
        <f t="shared" si="66"/>
        <v>107.53650190944262</v>
      </c>
      <c r="E179" s="21">
        <f>B179</f>
        <v>9617.99</v>
      </c>
      <c r="F179" s="5">
        <v>27883.260000000002</v>
      </c>
      <c r="G179" s="3">
        <v>37158.58</v>
      </c>
      <c r="H179" s="15">
        <f t="shared" si="68"/>
        <v>133.26483345204255</v>
      </c>
      <c r="I179" s="15">
        <f>F179</f>
        <v>27883.260000000002</v>
      </c>
      <c r="J179" s="15">
        <f t="shared" si="69"/>
        <v>2418.869364078697</v>
      </c>
      <c r="K179" s="15">
        <f t="shared" si="70"/>
        <v>2297.7489342077433</v>
      </c>
      <c r="L179" s="15">
        <f t="shared" si="71"/>
        <v>9059.650855087795</v>
      </c>
      <c r="M179" s="15">
        <f t="shared" si="72"/>
        <v>8720.670950708696</v>
      </c>
      <c r="N179" s="15">
        <f t="shared" si="73"/>
        <v>391.87178041040835</v>
      </c>
      <c r="O179" s="15">
        <f t="shared" si="74"/>
        <v>3573.052681193146</v>
      </c>
      <c r="P179" s="6">
        <f t="shared" si="75"/>
        <v>1421.3954343135192</v>
      </c>
      <c r="Q179" s="5">
        <v>30264.590000000004</v>
      </c>
      <c r="R179" s="3">
        <v>34785.09</v>
      </c>
      <c r="S179" s="6">
        <f t="shared" si="76"/>
        <v>114.93659752205463</v>
      </c>
      <c r="T179" s="5">
        <v>8120.44</v>
      </c>
      <c r="U179" s="3">
        <v>9316.800000000001</v>
      </c>
      <c r="V179" s="15">
        <f t="shared" si="77"/>
        <v>114.73269921334315</v>
      </c>
      <c r="W179" s="6">
        <f>T179</f>
        <v>8120.44</v>
      </c>
      <c r="X179" s="5">
        <v>0</v>
      </c>
      <c r="Y179" s="3">
        <v>0</v>
      </c>
      <c r="Z179" s="3">
        <v>0</v>
      </c>
      <c r="AA179" s="10">
        <f t="shared" si="78"/>
        <v>0</v>
      </c>
      <c r="AB179" s="13">
        <v>0</v>
      </c>
      <c r="AC179" s="3">
        <v>0</v>
      </c>
      <c r="AD179" s="3">
        <v>0</v>
      </c>
      <c r="AE179" s="21">
        <f t="shared" si="79"/>
        <v>0</v>
      </c>
      <c r="AF179" s="5">
        <v>3353.67</v>
      </c>
      <c r="AG179" s="3">
        <v>3849.91</v>
      </c>
      <c r="AH179" s="15">
        <f t="shared" si="80"/>
        <v>114.79692396687807</v>
      </c>
      <c r="AI179" s="21">
        <f t="shared" si="81"/>
        <v>3353.67</v>
      </c>
      <c r="AJ179" s="5">
        <v>0</v>
      </c>
      <c r="AK179" s="3">
        <v>0</v>
      </c>
      <c r="AL179" s="3">
        <v>0</v>
      </c>
      <c r="AM179" s="3">
        <f t="shared" si="82"/>
        <v>0</v>
      </c>
      <c r="AN179" s="3"/>
      <c r="AO179" s="3"/>
      <c r="AP179" s="3"/>
      <c r="AQ179" s="3"/>
      <c r="AR179" s="10"/>
      <c r="AS179" s="5">
        <v>3353.42</v>
      </c>
      <c r="AT179" s="3">
        <v>4070.09</v>
      </c>
      <c r="AU179" s="15">
        <f t="shared" si="83"/>
        <v>121.37131644708982</v>
      </c>
      <c r="AV179" s="6">
        <f t="shared" si="84"/>
        <v>4070.09</v>
      </c>
      <c r="AW179" s="5">
        <v>18608.489999999998</v>
      </c>
      <c r="AX179" s="3">
        <v>18200.62</v>
      </c>
      <c r="AY179" s="15">
        <f t="shared" si="85"/>
        <v>97.80815101064084</v>
      </c>
      <c r="AZ179" s="6">
        <f t="shared" si="94"/>
        <v>18200.62</v>
      </c>
      <c r="BA179" s="5">
        <v>8881.85</v>
      </c>
      <c r="BB179" s="3">
        <v>8675.720000000001</v>
      </c>
      <c r="BC179" s="15">
        <f t="shared" si="86"/>
        <v>97.67919971627533</v>
      </c>
      <c r="BD179" s="6">
        <f>BB179</f>
        <v>8675.720000000001</v>
      </c>
      <c r="BE179" s="5">
        <v>37218.65</v>
      </c>
      <c r="BF179" s="3">
        <v>47781.72</v>
      </c>
      <c r="BG179" s="15">
        <f t="shared" si="87"/>
        <v>128.38112075532024</v>
      </c>
      <c r="BH179" s="3">
        <v>612.0799999999999</v>
      </c>
      <c r="BI179" s="3">
        <v>608.91</v>
      </c>
      <c r="BJ179" s="15">
        <f t="shared" si="88"/>
        <v>99.48209384394198</v>
      </c>
      <c r="BK179" s="6">
        <v>33980.5387768</v>
      </c>
      <c r="BL179" s="5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10">
        <v>0</v>
      </c>
      <c r="BS179" s="5">
        <v>37218.65</v>
      </c>
      <c r="BT179" s="3">
        <v>49532.840000000004</v>
      </c>
      <c r="BU179" s="15">
        <f t="shared" si="89"/>
        <v>133.08607378290185</v>
      </c>
      <c r="BV179" s="6">
        <v>33653.9714168</v>
      </c>
      <c r="BW179" s="5">
        <v>133059.74</v>
      </c>
      <c r="BX179" s="3">
        <v>142600.51</v>
      </c>
      <c r="BY179" s="15">
        <f t="shared" si="90"/>
        <v>107.17029057775103</v>
      </c>
      <c r="BZ179" s="6">
        <v>138104.30400000003</v>
      </c>
      <c r="CA179" s="5">
        <v>2518.08</v>
      </c>
      <c r="CB179" s="3">
        <v>2585.5</v>
      </c>
      <c r="CC179" s="15">
        <f t="shared" si="91"/>
        <v>102.67743677722709</v>
      </c>
      <c r="CD179" s="6">
        <v>4032.79</v>
      </c>
    </row>
    <row r="180" spans="1:82" ht="15">
      <c r="A180" s="18" t="s">
        <v>198</v>
      </c>
      <c r="B180" s="5">
        <v>10865.44</v>
      </c>
      <c r="C180" s="3">
        <v>8647.8</v>
      </c>
      <c r="D180" s="15">
        <f t="shared" si="66"/>
        <v>79.5899659838902</v>
      </c>
      <c r="E180" s="21">
        <f t="shared" si="67"/>
        <v>8647.8</v>
      </c>
      <c r="F180" s="5">
        <v>31686.910000000003</v>
      </c>
      <c r="G180" s="3">
        <v>24824.71</v>
      </c>
      <c r="H180" s="15">
        <f t="shared" si="68"/>
        <v>78.34373878677346</v>
      </c>
      <c r="I180" s="15">
        <f t="shared" si="93"/>
        <v>24824.71</v>
      </c>
      <c r="J180" s="15">
        <f t="shared" si="69"/>
        <v>2153.5405290176996</v>
      </c>
      <c r="K180" s="15">
        <f t="shared" si="70"/>
        <v>2045.7059520485157</v>
      </c>
      <c r="L180" s="15">
        <f t="shared" si="71"/>
        <v>8065.886312389817</v>
      </c>
      <c r="M180" s="15">
        <f t="shared" si="72"/>
        <v>7764.089541781257</v>
      </c>
      <c r="N180" s="15">
        <f t="shared" si="73"/>
        <v>348.8868699668571</v>
      </c>
      <c r="O180" s="15">
        <f t="shared" si="74"/>
        <v>3181.1200205909317</v>
      </c>
      <c r="P180" s="6">
        <f t="shared" si="75"/>
        <v>1265.4807742049188</v>
      </c>
      <c r="Q180" s="5">
        <v>34404.869999999995</v>
      </c>
      <c r="R180" s="3">
        <v>28125.05</v>
      </c>
      <c r="S180" s="6">
        <f t="shared" si="76"/>
        <v>81.74729333376351</v>
      </c>
      <c r="T180" s="5">
        <v>9238.4</v>
      </c>
      <c r="U180" s="3">
        <v>7576.17</v>
      </c>
      <c r="V180" s="15">
        <f t="shared" si="77"/>
        <v>82.0073822306893</v>
      </c>
      <c r="W180" s="6">
        <f t="shared" si="92"/>
        <v>7576.17</v>
      </c>
      <c r="X180" s="5">
        <v>0</v>
      </c>
      <c r="Y180" s="3">
        <v>0</v>
      </c>
      <c r="Z180" s="3">
        <v>0</v>
      </c>
      <c r="AA180" s="10">
        <f t="shared" si="78"/>
        <v>0</v>
      </c>
      <c r="AB180" s="13">
        <v>52.65</v>
      </c>
      <c r="AC180" s="3">
        <v>37.15</v>
      </c>
      <c r="AD180" s="15">
        <f>AC180/AB180*100</f>
        <v>70.56030389363723</v>
      </c>
      <c r="AE180" s="21">
        <f t="shared" si="79"/>
        <v>37.15</v>
      </c>
      <c r="AF180" s="5">
        <v>3811.8200000000006</v>
      </c>
      <c r="AG180" s="3">
        <v>3114.48</v>
      </c>
      <c r="AH180" s="15">
        <f t="shared" si="80"/>
        <v>81.70585179782884</v>
      </c>
      <c r="AI180" s="21">
        <f t="shared" si="81"/>
        <v>3811.8200000000006</v>
      </c>
      <c r="AJ180" s="5">
        <v>0</v>
      </c>
      <c r="AK180" s="3">
        <v>0</v>
      </c>
      <c r="AL180" s="3">
        <v>0</v>
      </c>
      <c r="AM180" s="3">
        <f t="shared" si="82"/>
        <v>0</v>
      </c>
      <c r="AN180" s="3"/>
      <c r="AO180" s="3"/>
      <c r="AP180" s="3"/>
      <c r="AQ180" s="3"/>
      <c r="AR180" s="10"/>
      <c r="AS180" s="5">
        <v>694.3100000000001</v>
      </c>
      <c r="AT180" s="3">
        <v>572.67</v>
      </c>
      <c r="AU180" s="15">
        <f t="shared" si="83"/>
        <v>82.48044821477437</v>
      </c>
      <c r="AV180" s="6">
        <f t="shared" si="84"/>
        <v>572.67</v>
      </c>
      <c r="AW180" s="5">
        <v>21192.72</v>
      </c>
      <c r="AX180" s="3">
        <v>18169.62</v>
      </c>
      <c r="AY180" s="15">
        <f t="shared" si="85"/>
        <v>85.73519585971032</v>
      </c>
      <c r="AZ180" s="6">
        <f t="shared" si="94"/>
        <v>18169.62</v>
      </c>
      <c r="BA180" s="5">
        <v>0</v>
      </c>
      <c r="BB180" s="3">
        <v>0</v>
      </c>
      <c r="BC180" s="15"/>
      <c r="BD180" s="6">
        <f>BA180</f>
        <v>0</v>
      </c>
      <c r="BE180" s="5">
        <v>25013.8</v>
      </c>
      <c r="BF180" s="3">
        <v>15633.43</v>
      </c>
      <c r="BG180" s="15">
        <f t="shared" si="87"/>
        <v>62.49922043032247</v>
      </c>
      <c r="BH180" s="3">
        <v>520.6800000000001</v>
      </c>
      <c r="BI180" s="3">
        <v>372.12</v>
      </c>
      <c r="BJ180" s="15">
        <f t="shared" si="88"/>
        <v>71.4680802028117</v>
      </c>
      <c r="BK180" s="6">
        <v>26681.5917592</v>
      </c>
      <c r="BL180" s="5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10">
        <v>0</v>
      </c>
      <c r="BS180" s="5">
        <v>24775.940000000002</v>
      </c>
      <c r="BT180" s="3">
        <v>15789.25</v>
      </c>
      <c r="BU180" s="15">
        <f t="shared" si="89"/>
        <v>63.72815723641565</v>
      </c>
      <c r="BV180" s="6">
        <v>26449.5207816</v>
      </c>
      <c r="BW180" s="5">
        <v>130251.34</v>
      </c>
      <c r="BX180" s="3">
        <v>109897.53</v>
      </c>
      <c r="BY180" s="15">
        <f t="shared" si="90"/>
        <v>84.3734352368275</v>
      </c>
      <c r="BZ180" s="6">
        <v>133565.553337</v>
      </c>
      <c r="CA180" s="5">
        <v>2150.76</v>
      </c>
      <c r="CB180" s="3">
        <v>1722.71</v>
      </c>
      <c r="CC180" s="15">
        <f t="shared" si="91"/>
        <v>80.09773289441871</v>
      </c>
      <c r="CD180" s="6">
        <v>1954.5100000000002</v>
      </c>
    </row>
    <row r="181" spans="1:82" ht="15">
      <c r="A181" s="18" t="s">
        <v>205</v>
      </c>
      <c r="B181" s="5">
        <v>42018.72</v>
      </c>
      <c r="C181" s="3">
        <v>40150.73</v>
      </c>
      <c r="D181" s="15">
        <f t="shared" si="66"/>
        <v>95.55438623546839</v>
      </c>
      <c r="E181" s="21">
        <f t="shared" si="67"/>
        <v>40150.73</v>
      </c>
      <c r="F181" s="5">
        <v>120147.29999999999</v>
      </c>
      <c r="G181" s="3">
        <v>116371.21</v>
      </c>
      <c r="H181" s="15">
        <f t="shared" si="68"/>
        <v>96.8571162231694</v>
      </c>
      <c r="I181" s="15">
        <f t="shared" si="93"/>
        <v>116371.21</v>
      </c>
      <c r="J181" s="15">
        <f t="shared" si="69"/>
        <v>10095.18810676257</v>
      </c>
      <c r="K181" s="15">
        <f t="shared" si="70"/>
        <v>9589.690149213737</v>
      </c>
      <c r="L181" s="15">
        <f t="shared" si="71"/>
        <v>37810.590733798745</v>
      </c>
      <c r="M181" s="15">
        <f t="shared" si="72"/>
        <v>36395.85294351597</v>
      </c>
      <c r="N181" s="15">
        <f t="shared" si="73"/>
        <v>1635.4828399266626</v>
      </c>
      <c r="O181" s="15">
        <f t="shared" si="74"/>
        <v>14912.189747690572</v>
      </c>
      <c r="P181" s="6">
        <f t="shared" si="75"/>
        <v>5932.215479091748</v>
      </c>
      <c r="Q181" s="5">
        <v>132231.84</v>
      </c>
      <c r="R181" s="3">
        <v>128099.05</v>
      </c>
      <c r="S181" s="6">
        <f t="shared" si="76"/>
        <v>96.87458784510599</v>
      </c>
      <c r="T181" s="5">
        <v>35479.68</v>
      </c>
      <c r="U181" s="3">
        <v>34407.350000000006</v>
      </c>
      <c r="V181" s="15">
        <f t="shared" si="77"/>
        <v>96.97762212060539</v>
      </c>
      <c r="W181" s="6">
        <f t="shared" si="92"/>
        <v>34407.350000000006</v>
      </c>
      <c r="X181" s="5">
        <v>0</v>
      </c>
      <c r="Y181" s="3">
        <v>0</v>
      </c>
      <c r="Z181" s="3">
        <v>0</v>
      </c>
      <c r="AA181" s="10">
        <f t="shared" si="78"/>
        <v>0</v>
      </c>
      <c r="AB181" s="13">
        <v>3935.64</v>
      </c>
      <c r="AC181" s="3">
        <v>3878.6800000000003</v>
      </c>
      <c r="AD181" s="15">
        <f>AC181/AB181*100</f>
        <v>98.55271315465846</v>
      </c>
      <c r="AE181" s="21">
        <f t="shared" si="79"/>
        <v>3878.6800000000003</v>
      </c>
      <c r="AF181" s="5">
        <v>10716.9</v>
      </c>
      <c r="AG181" s="3">
        <v>10360.57</v>
      </c>
      <c r="AH181" s="15">
        <f t="shared" si="80"/>
        <v>96.67506461756665</v>
      </c>
      <c r="AI181" s="21">
        <f t="shared" si="81"/>
        <v>10716.9</v>
      </c>
      <c r="AJ181" s="5">
        <v>0</v>
      </c>
      <c r="AK181" s="3">
        <v>0</v>
      </c>
      <c r="AL181" s="3">
        <v>0</v>
      </c>
      <c r="AM181" s="3">
        <f t="shared" si="82"/>
        <v>0</v>
      </c>
      <c r="AN181" s="3"/>
      <c r="AO181" s="3"/>
      <c r="AP181" s="3"/>
      <c r="AQ181" s="3"/>
      <c r="AR181" s="10"/>
      <c r="AS181" s="5">
        <v>2664.36</v>
      </c>
      <c r="AT181" s="3">
        <v>2608.2200000000003</v>
      </c>
      <c r="AU181" s="15">
        <f t="shared" si="83"/>
        <v>97.89292738218559</v>
      </c>
      <c r="AV181" s="6">
        <f t="shared" si="84"/>
        <v>2608.2200000000003</v>
      </c>
      <c r="AW181" s="5">
        <v>82443.42</v>
      </c>
      <c r="AX181" s="3">
        <v>80166.48</v>
      </c>
      <c r="AY181" s="15">
        <f t="shared" si="85"/>
        <v>97.23817861995535</v>
      </c>
      <c r="AZ181" s="6">
        <f t="shared" si="94"/>
        <v>80166.48</v>
      </c>
      <c r="BA181" s="5">
        <v>39350.520000000004</v>
      </c>
      <c r="BB181" s="3">
        <v>38194.67</v>
      </c>
      <c r="BC181" s="15">
        <f t="shared" si="86"/>
        <v>97.06268176379879</v>
      </c>
      <c r="BD181" s="6">
        <f>BB181</f>
        <v>38194.67</v>
      </c>
      <c r="BE181" s="5">
        <v>146780.21000000002</v>
      </c>
      <c r="BF181" s="3">
        <v>137784.4</v>
      </c>
      <c r="BG181" s="15">
        <f t="shared" si="87"/>
        <v>93.87123781877678</v>
      </c>
      <c r="BH181" s="3">
        <v>2118.72</v>
      </c>
      <c r="BI181" s="3">
        <v>2025.65</v>
      </c>
      <c r="BJ181" s="15">
        <f t="shared" si="88"/>
        <v>95.60725343603687</v>
      </c>
      <c r="BK181" s="6">
        <v>142553.845448</v>
      </c>
      <c r="BL181" s="5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10">
        <v>0</v>
      </c>
      <c r="BS181" s="5">
        <v>146780.21000000002</v>
      </c>
      <c r="BT181" s="3">
        <v>139231.88</v>
      </c>
      <c r="BU181" s="15">
        <f t="shared" si="89"/>
        <v>94.85739255993705</v>
      </c>
      <c r="BV181" s="6">
        <v>141704.35400799997</v>
      </c>
      <c r="BW181" s="5">
        <v>527867.2</v>
      </c>
      <c r="BX181" s="3">
        <v>512665.86</v>
      </c>
      <c r="BY181" s="15">
        <f t="shared" si="90"/>
        <v>97.1202340285587</v>
      </c>
      <c r="BZ181" s="6">
        <v>533043.6315</v>
      </c>
      <c r="CA181" s="5">
        <v>22612.5</v>
      </c>
      <c r="CB181" s="3">
        <v>22166.350000000002</v>
      </c>
      <c r="CC181" s="15">
        <f t="shared" si="91"/>
        <v>98.02697622996132</v>
      </c>
      <c r="CD181" s="6">
        <v>21223.39</v>
      </c>
    </row>
    <row r="182" spans="1:82" ht="15">
      <c r="A182" s="18" t="s">
        <v>199</v>
      </c>
      <c r="B182" s="5">
        <v>52407.84</v>
      </c>
      <c r="C182" s="3">
        <v>49286.61</v>
      </c>
      <c r="D182" s="15">
        <f t="shared" si="66"/>
        <v>94.0443452735316</v>
      </c>
      <c r="E182" s="21">
        <f t="shared" si="67"/>
        <v>49286.61</v>
      </c>
      <c r="F182" s="5">
        <v>153518.52</v>
      </c>
      <c r="G182" s="3">
        <v>143116.08000000002</v>
      </c>
      <c r="H182" s="15">
        <f t="shared" si="68"/>
        <v>93.2239836600822</v>
      </c>
      <c r="I182" s="15">
        <f t="shared" si="93"/>
        <v>143116.08000000002</v>
      </c>
      <c r="J182" s="15">
        <f t="shared" si="69"/>
        <v>12415.30227882378</v>
      </c>
      <c r="K182" s="15">
        <f t="shared" si="70"/>
        <v>11793.62887581976</v>
      </c>
      <c r="L182" s="15">
        <f t="shared" si="71"/>
        <v>46500.36317664481</v>
      </c>
      <c r="M182" s="15">
        <f t="shared" si="72"/>
        <v>44760.48501628941</v>
      </c>
      <c r="N182" s="15">
        <f t="shared" si="73"/>
        <v>2011.355669134758</v>
      </c>
      <c r="O182" s="15">
        <f t="shared" si="74"/>
        <v>18339.36538861858</v>
      </c>
      <c r="P182" s="6">
        <f t="shared" si="75"/>
        <v>7295.579594668929</v>
      </c>
      <c r="Q182" s="5">
        <v>164926.8</v>
      </c>
      <c r="R182" s="3">
        <v>157407.77</v>
      </c>
      <c r="S182" s="6">
        <f t="shared" si="76"/>
        <v>95.44098957840691</v>
      </c>
      <c r="T182" s="5">
        <v>44252.88</v>
      </c>
      <c r="U182" s="3">
        <v>42310.100000000006</v>
      </c>
      <c r="V182" s="15">
        <f t="shared" si="77"/>
        <v>95.60982245675311</v>
      </c>
      <c r="W182" s="6">
        <f t="shared" si="92"/>
        <v>42310.100000000006</v>
      </c>
      <c r="X182" s="5">
        <v>0</v>
      </c>
      <c r="Y182" s="3">
        <v>0</v>
      </c>
      <c r="Z182" s="3">
        <v>0</v>
      </c>
      <c r="AA182" s="10">
        <f t="shared" si="78"/>
        <v>0</v>
      </c>
      <c r="AB182" s="13">
        <v>0</v>
      </c>
      <c r="AC182" s="3">
        <v>0</v>
      </c>
      <c r="AD182" s="3">
        <v>0</v>
      </c>
      <c r="AE182" s="21">
        <f t="shared" si="79"/>
        <v>0</v>
      </c>
      <c r="AF182" s="5">
        <v>18275.64</v>
      </c>
      <c r="AG182" s="3">
        <v>17435.71</v>
      </c>
      <c r="AH182" s="15">
        <f t="shared" si="80"/>
        <v>95.40410075926205</v>
      </c>
      <c r="AI182" s="21">
        <f t="shared" si="81"/>
        <v>18275.64</v>
      </c>
      <c r="AJ182" s="5">
        <v>0</v>
      </c>
      <c r="AK182" s="3">
        <v>0</v>
      </c>
      <c r="AL182" s="3">
        <v>0</v>
      </c>
      <c r="AM182" s="3">
        <f t="shared" si="82"/>
        <v>0</v>
      </c>
      <c r="AN182" s="3"/>
      <c r="AO182" s="3"/>
      <c r="AP182" s="3"/>
      <c r="AQ182" s="3"/>
      <c r="AR182" s="10"/>
      <c r="AS182" s="5">
        <v>16987.98</v>
      </c>
      <c r="AT182" s="3">
        <v>17045.100000000002</v>
      </c>
      <c r="AU182" s="15">
        <f t="shared" si="83"/>
        <v>100.33623773986078</v>
      </c>
      <c r="AV182" s="6">
        <f t="shared" si="84"/>
        <v>17045.100000000002</v>
      </c>
      <c r="AW182" s="5">
        <v>100347.9</v>
      </c>
      <c r="AX182" s="3">
        <v>98416.36000000002</v>
      </c>
      <c r="AY182" s="15">
        <f t="shared" si="85"/>
        <v>98.07515653043065</v>
      </c>
      <c r="AZ182" s="6">
        <f t="shared" si="94"/>
        <v>98416.36000000002</v>
      </c>
      <c r="BA182" s="5">
        <v>47896.2</v>
      </c>
      <c r="BB182" s="3">
        <v>46948.28</v>
      </c>
      <c r="BC182" s="15">
        <f t="shared" si="86"/>
        <v>98.02088683444616</v>
      </c>
      <c r="BD182" s="6">
        <f>BB182</f>
        <v>46948.28</v>
      </c>
      <c r="BE182" s="5">
        <v>183749.86</v>
      </c>
      <c r="BF182" s="3">
        <v>155689.24</v>
      </c>
      <c r="BG182" s="15">
        <f t="shared" si="87"/>
        <v>84.7289026505925</v>
      </c>
      <c r="BH182" s="3">
        <v>2898.87</v>
      </c>
      <c r="BI182" s="3">
        <v>2684.31</v>
      </c>
      <c r="BJ182" s="15">
        <f t="shared" si="88"/>
        <v>92.59849527574538</v>
      </c>
      <c r="BK182" s="6">
        <v>213429.80959999998</v>
      </c>
      <c r="BL182" s="5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10">
        <v>0</v>
      </c>
      <c r="BS182" s="5">
        <v>183843.02000000002</v>
      </c>
      <c r="BT182" s="3">
        <v>155872.88</v>
      </c>
      <c r="BU182" s="15">
        <f t="shared" si="89"/>
        <v>84.78585697732771</v>
      </c>
      <c r="BV182" s="6">
        <v>213429.80959999998</v>
      </c>
      <c r="BW182" s="5">
        <v>784361.63</v>
      </c>
      <c r="BX182" s="3">
        <v>712317.35</v>
      </c>
      <c r="BY182" s="15">
        <f t="shared" si="90"/>
        <v>90.81491530889903</v>
      </c>
      <c r="BZ182" s="6">
        <v>806342.1890000001</v>
      </c>
      <c r="CA182" s="5">
        <v>12152.17</v>
      </c>
      <c r="CB182" s="3">
        <v>11229.5</v>
      </c>
      <c r="CC182" s="15">
        <f t="shared" si="91"/>
        <v>92.40736428144109</v>
      </c>
      <c r="CD182" s="6">
        <v>11684.779999999999</v>
      </c>
    </row>
    <row r="183" spans="1:82" ht="15">
      <c r="A183" s="18" t="s">
        <v>200</v>
      </c>
      <c r="B183" s="5">
        <v>52928.76</v>
      </c>
      <c r="C183" s="3">
        <v>49453.159999999996</v>
      </c>
      <c r="D183" s="15">
        <f t="shared" si="66"/>
        <v>93.43343770003301</v>
      </c>
      <c r="E183" s="21">
        <f t="shared" si="67"/>
        <v>49453.159999999996</v>
      </c>
      <c r="F183" s="5">
        <v>150262.83000000002</v>
      </c>
      <c r="G183" s="3">
        <v>140987.9</v>
      </c>
      <c r="H183" s="15">
        <f t="shared" si="68"/>
        <v>93.8275287374795</v>
      </c>
      <c r="I183" s="15">
        <f t="shared" si="93"/>
        <v>140987.9</v>
      </c>
      <c r="J183" s="15">
        <f t="shared" si="69"/>
        <v>12230.682926450885</v>
      </c>
      <c r="K183" s="15">
        <f t="shared" si="70"/>
        <v>11618.253997602425</v>
      </c>
      <c r="L183" s="15">
        <f t="shared" si="71"/>
        <v>45808.88851561949</v>
      </c>
      <c r="M183" s="15">
        <f t="shared" si="72"/>
        <v>44094.88287708906</v>
      </c>
      <c r="N183" s="15">
        <f t="shared" si="73"/>
        <v>1981.4461934983428</v>
      </c>
      <c r="O183" s="15">
        <f t="shared" si="74"/>
        <v>18066.653401029547</v>
      </c>
      <c r="P183" s="6">
        <f t="shared" si="75"/>
        <v>7187.092088710244</v>
      </c>
      <c r="Q183" s="5">
        <v>166564.74</v>
      </c>
      <c r="R183" s="3">
        <v>158686.26</v>
      </c>
      <c r="S183" s="6">
        <f t="shared" si="76"/>
        <v>95.27001933302331</v>
      </c>
      <c r="T183" s="5">
        <v>44692.259999999995</v>
      </c>
      <c r="U183" s="3">
        <v>42533.740000000005</v>
      </c>
      <c r="V183" s="15">
        <f t="shared" si="77"/>
        <v>95.17025990630147</v>
      </c>
      <c r="W183" s="6">
        <f t="shared" si="92"/>
        <v>42533.740000000005</v>
      </c>
      <c r="X183" s="5">
        <v>0</v>
      </c>
      <c r="Y183" s="3">
        <v>0</v>
      </c>
      <c r="Z183" s="3">
        <v>0</v>
      </c>
      <c r="AA183" s="10">
        <f t="shared" si="78"/>
        <v>0</v>
      </c>
      <c r="AB183" s="13">
        <v>0</v>
      </c>
      <c r="AC183" s="3">
        <v>0</v>
      </c>
      <c r="AD183" s="3">
        <v>0</v>
      </c>
      <c r="AE183" s="21">
        <f t="shared" si="79"/>
        <v>0</v>
      </c>
      <c r="AF183" s="5">
        <v>18457.5</v>
      </c>
      <c r="AG183" s="3">
        <v>17522.16</v>
      </c>
      <c r="AH183" s="15">
        <f t="shared" si="80"/>
        <v>94.93246647704186</v>
      </c>
      <c r="AI183" s="21">
        <f t="shared" si="81"/>
        <v>18457.5</v>
      </c>
      <c r="AJ183" s="5">
        <v>0</v>
      </c>
      <c r="AK183" s="3">
        <v>0</v>
      </c>
      <c r="AL183" s="3">
        <v>0</v>
      </c>
      <c r="AM183" s="3">
        <f t="shared" si="82"/>
        <v>0</v>
      </c>
      <c r="AN183" s="3"/>
      <c r="AO183" s="3"/>
      <c r="AP183" s="3"/>
      <c r="AQ183" s="3"/>
      <c r="AR183" s="10"/>
      <c r="AS183" s="5">
        <v>18456.72</v>
      </c>
      <c r="AT183" s="3">
        <v>18900.43</v>
      </c>
      <c r="AU183" s="15">
        <f t="shared" si="83"/>
        <v>102.40405662544589</v>
      </c>
      <c r="AV183" s="6">
        <f t="shared" si="84"/>
        <v>18900.43</v>
      </c>
      <c r="AW183" s="5">
        <v>104580.58</v>
      </c>
      <c r="AX183" s="3">
        <v>101299.9</v>
      </c>
      <c r="AY183" s="15">
        <f t="shared" si="85"/>
        <v>96.86301223420256</v>
      </c>
      <c r="AZ183" s="6">
        <f t="shared" si="94"/>
        <v>101299.9</v>
      </c>
      <c r="BA183" s="5">
        <v>49917.29</v>
      </c>
      <c r="BB183" s="3">
        <v>48056.96</v>
      </c>
      <c r="BC183" s="15">
        <f t="shared" si="86"/>
        <v>96.27317508622764</v>
      </c>
      <c r="BD183" s="6">
        <f>BB183</f>
        <v>48056.96</v>
      </c>
      <c r="BE183" s="5">
        <v>181686.03</v>
      </c>
      <c r="BF183" s="3">
        <v>161086.63</v>
      </c>
      <c r="BG183" s="15">
        <f t="shared" si="87"/>
        <v>88.66208920961067</v>
      </c>
      <c r="BH183" s="3">
        <v>2168.2200000000003</v>
      </c>
      <c r="BI183" s="3">
        <v>2221.77</v>
      </c>
      <c r="BJ183" s="15">
        <f t="shared" si="88"/>
        <v>102.46976782798791</v>
      </c>
      <c r="BK183" s="6">
        <v>139496.92055039998</v>
      </c>
      <c r="BL183" s="5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10">
        <v>0</v>
      </c>
      <c r="BS183" s="5">
        <v>181686.03</v>
      </c>
      <c r="BT183" s="3">
        <v>161401.71</v>
      </c>
      <c r="BU183" s="15">
        <f t="shared" si="89"/>
        <v>88.83550925737109</v>
      </c>
      <c r="BV183" s="6">
        <v>138806.13344639997</v>
      </c>
      <c r="BW183" s="5">
        <v>788853.0700000001</v>
      </c>
      <c r="BX183" s="3">
        <v>727628</v>
      </c>
      <c r="BY183" s="15">
        <f t="shared" si="90"/>
        <v>92.23872323904374</v>
      </c>
      <c r="BZ183" s="6">
        <v>739713.821</v>
      </c>
      <c r="CA183" s="5">
        <v>13829.970000000001</v>
      </c>
      <c r="CB183" s="3">
        <v>13435.57</v>
      </c>
      <c r="CC183" s="15">
        <f t="shared" si="91"/>
        <v>97.14822230272371</v>
      </c>
      <c r="CD183" s="6">
        <v>13372.29</v>
      </c>
    </row>
    <row r="184" spans="1:82" ht="15">
      <c r="A184" s="18" t="s">
        <v>201</v>
      </c>
      <c r="B184" s="5">
        <v>11017.98</v>
      </c>
      <c r="C184" s="3">
        <v>11748.900000000001</v>
      </c>
      <c r="D184" s="15">
        <f t="shared" si="66"/>
        <v>106.63388388797222</v>
      </c>
      <c r="E184" s="21">
        <f>B184</f>
        <v>11017.98</v>
      </c>
      <c r="F184" s="5">
        <v>33527.520000000004</v>
      </c>
      <c r="G184" s="3">
        <v>37552.22</v>
      </c>
      <c r="H184" s="15">
        <f t="shared" si="68"/>
        <v>112.00416851589381</v>
      </c>
      <c r="I184" s="15">
        <f>F184</f>
        <v>33527.520000000004</v>
      </c>
      <c r="J184" s="15">
        <f t="shared" si="69"/>
        <v>2908.5082225513015</v>
      </c>
      <c r="K184" s="15">
        <f t="shared" si="70"/>
        <v>2762.87002834779</v>
      </c>
      <c r="L184" s="15">
        <f t="shared" si="71"/>
        <v>10893.547785910727</v>
      </c>
      <c r="M184" s="15">
        <f t="shared" si="72"/>
        <v>10485.949982652848</v>
      </c>
      <c r="N184" s="15">
        <f t="shared" si="73"/>
        <v>471.1963004019464</v>
      </c>
      <c r="O184" s="15">
        <f t="shared" si="74"/>
        <v>4296.3267290035965</v>
      </c>
      <c r="P184" s="6">
        <f t="shared" si="75"/>
        <v>1709.1209511317948</v>
      </c>
      <c r="Q184" s="5">
        <v>34673.22</v>
      </c>
      <c r="R184" s="3">
        <v>40134.55</v>
      </c>
      <c r="S184" s="6">
        <f t="shared" si="76"/>
        <v>115.75085902030445</v>
      </c>
      <c r="T184" s="5">
        <v>9303.3</v>
      </c>
      <c r="U184" s="3">
        <v>10730.54</v>
      </c>
      <c r="V184" s="15">
        <f t="shared" si="77"/>
        <v>115.34122300689005</v>
      </c>
      <c r="W184" s="6">
        <f>T184</f>
        <v>9303.3</v>
      </c>
      <c r="X184" s="5">
        <v>0</v>
      </c>
      <c r="Y184" s="3">
        <v>0</v>
      </c>
      <c r="Z184" s="3">
        <v>0</v>
      </c>
      <c r="AA184" s="10">
        <f t="shared" si="78"/>
        <v>0</v>
      </c>
      <c r="AB184" s="13">
        <v>0</v>
      </c>
      <c r="AC184" s="3">
        <v>730.98</v>
      </c>
      <c r="AD184" s="3">
        <v>0</v>
      </c>
      <c r="AE184" s="21">
        <f t="shared" si="79"/>
        <v>730.98</v>
      </c>
      <c r="AF184" s="5">
        <v>3842.04</v>
      </c>
      <c r="AG184" s="3">
        <v>4255.9800000000005</v>
      </c>
      <c r="AH184" s="15">
        <f t="shared" si="80"/>
        <v>110.77396383171441</v>
      </c>
      <c r="AI184" s="21">
        <f t="shared" si="81"/>
        <v>3842.04</v>
      </c>
      <c r="AJ184" s="5">
        <v>0</v>
      </c>
      <c r="AK184" s="3">
        <v>0</v>
      </c>
      <c r="AL184" s="3">
        <v>0</v>
      </c>
      <c r="AM184" s="3">
        <f t="shared" si="82"/>
        <v>0</v>
      </c>
      <c r="AN184" s="3"/>
      <c r="AO184" s="3"/>
      <c r="AP184" s="3"/>
      <c r="AQ184" s="3"/>
      <c r="AR184" s="10"/>
      <c r="AS184" s="5">
        <v>698.52</v>
      </c>
      <c r="AT184" s="3">
        <v>790.53</v>
      </c>
      <c r="AU184" s="15">
        <f t="shared" si="83"/>
        <v>113.17213537192923</v>
      </c>
      <c r="AV184" s="6">
        <f t="shared" si="84"/>
        <v>790.53</v>
      </c>
      <c r="AW184" s="5">
        <v>20248.38</v>
      </c>
      <c r="AX184" s="3">
        <v>23580.28</v>
      </c>
      <c r="AY184" s="15">
        <f t="shared" si="85"/>
        <v>116.45514357197956</v>
      </c>
      <c r="AZ184" s="6">
        <f>AW184</f>
        <v>20248.38</v>
      </c>
      <c r="BA184" s="5">
        <v>0</v>
      </c>
      <c r="BB184" s="3">
        <v>0</v>
      </c>
      <c r="BC184" s="15"/>
      <c r="BD184" s="6">
        <f>BA184</f>
        <v>0</v>
      </c>
      <c r="BE184" s="5">
        <v>22716.04</v>
      </c>
      <c r="BF184" s="3">
        <v>25489.07</v>
      </c>
      <c r="BG184" s="15">
        <f t="shared" si="87"/>
        <v>112.20736536825959</v>
      </c>
      <c r="BH184" s="3">
        <v>615.13</v>
      </c>
      <c r="BI184" s="3">
        <v>575.02</v>
      </c>
      <c r="BJ184" s="15">
        <f t="shared" si="88"/>
        <v>93.47942711296798</v>
      </c>
      <c r="BK184" s="6">
        <v>18502.402312799997</v>
      </c>
      <c r="BL184" s="5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10">
        <v>0</v>
      </c>
      <c r="BS184" s="5">
        <v>22716.04</v>
      </c>
      <c r="BT184" s="3">
        <v>25524.739999999998</v>
      </c>
      <c r="BU184" s="15">
        <f t="shared" si="89"/>
        <v>112.36439097659625</v>
      </c>
      <c r="BV184" s="6">
        <v>16432.039259999998</v>
      </c>
      <c r="BW184" s="5">
        <v>130821.16</v>
      </c>
      <c r="BX184" s="3">
        <v>151435.67</v>
      </c>
      <c r="BY184" s="15">
        <f t="shared" si="90"/>
        <v>115.75777955187067</v>
      </c>
      <c r="BZ184" s="6">
        <v>131132.94813600002</v>
      </c>
      <c r="CA184" s="5">
        <v>2954.7700000000004</v>
      </c>
      <c r="CB184" s="3">
        <v>3273.45</v>
      </c>
      <c r="CC184" s="15">
        <f t="shared" si="91"/>
        <v>110.78527262697264</v>
      </c>
      <c r="CD184" s="6">
        <v>2665.63</v>
      </c>
    </row>
    <row r="185" spans="1:82" ht="15">
      <c r="A185" s="18" t="s">
        <v>218</v>
      </c>
      <c r="B185" s="5">
        <v>16429.65</v>
      </c>
      <c r="C185" s="3">
        <v>16545.07</v>
      </c>
      <c r="D185" s="15">
        <f t="shared" si="66"/>
        <v>100.70251040040415</v>
      </c>
      <c r="E185" s="21">
        <f>B185</f>
        <v>16429.65</v>
      </c>
      <c r="F185" s="5">
        <v>36518.85</v>
      </c>
      <c r="G185" s="3">
        <v>38016.51</v>
      </c>
      <c r="H185" s="15">
        <f t="shared" si="68"/>
        <v>104.10106013743588</v>
      </c>
      <c r="I185" s="15">
        <f>F185</f>
        <v>36518.85</v>
      </c>
      <c r="J185" s="15">
        <f t="shared" si="69"/>
        <v>3168.005730907553</v>
      </c>
      <c r="K185" s="15">
        <f t="shared" si="70"/>
        <v>3009.373676750582</v>
      </c>
      <c r="L185" s="15">
        <f t="shared" si="71"/>
        <v>11865.471635286653</v>
      </c>
      <c r="M185" s="15">
        <f t="shared" si="72"/>
        <v>11421.507899301883</v>
      </c>
      <c r="N185" s="15">
        <f t="shared" si="73"/>
        <v>513.2364998942247</v>
      </c>
      <c r="O185" s="15">
        <f t="shared" si="74"/>
        <v>4679.645597630633</v>
      </c>
      <c r="P185" s="6">
        <f t="shared" si="75"/>
        <v>1861.6089602284646</v>
      </c>
      <c r="Q185" s="5">
        <v>41898.96</v>
      </c>
      <c r="R185" s="3">
        <v>43596.8</v>
      </c>
      <c r="S185" s="6">
        <f t="shared" si="76"/>
        <v>104.05222468529051</v>
      </c>
      <c r="T185" s="5">
        <v>10905.300000000001</v>
      </c>
      <c r="U185" s="3">
        <v>11398.48</v>
      </c>
      <c r="V185" s="15">
        <f t="shared" si="77"/>
        <v>104.52238819656496</v>
      </c>
      <c r="W185" s="6">
        <f>T185</f>
        <v>10905.300000000001</v>
      </c>
      <c r="X185" s="5"/>
      <c r="Y185" s="3"/>
      <c r="Z185" s="3"/>
      <c r="AA185" s="10">
        <f t="shared" si="78"/>
        <v>0</v>
      </c>
      <c r="AB185" s="13"/>
      <c r="AC185" s="3"/>
      <c r="AD185" s="3"/>
      <c r="AE185" s="21">
        <f t="shared" si="79"/>
        <v>0</v>
      </c>
      <c r="AF185" s="5">
        <v>4663.83</v>
      </c>
      <c r="AG185" s="3">
        <v>4842.55</v>
      </c>
      <c r="AH185" s="15">
        <f t="shared" si="80"/>
        <v>103.83204362080095</v>
      </c>
      <c r="AI185" s="21">
        <f t="shared" si="81"/>
        <v>4663.83</v>
      </c>
      <c r="AJ185" s="5"/>
      <c r="AK185" s="3"/>
      <c r="AL185" s="3"/>
      <c r="AM185" s="3">
        <f t="shared" si="82"/>
        <v>0</v>
      </c>
      <c r="AN185" s="3"/>
      <c r="AO185" s="3"/>
      <c r="AP185" s="3"/>
      <c r="AQ185" s="3"/>
      <c r="AR185" s="10"/>
      <c r="AS185" s="5">
        <v>4448.25</v>
      </c>
      <c r="AT185" s="3">
        <v>4778.9400000000005</v>
      </c>
      <c r="AU185" s="15">
        <f t="shared" si="83"/>
        <v>107.43415950092734</v>
      </c>
      <c r="AV185" s="6">
        <f t="shared" si="84"/>
        <v>4778.9400000000005</v>
      </c>
      <c r="AW185" s="5">
        <v>25649.100000000002</v>
      </c>
      <c r="AX185" s="3">
        <v>26900.72</v>
      </c>
      <c r="AY185" s="15">
        <f t="shared" si="85"/>
        <v>104.87978135685071</v>
      </c>
      <c r="AZ185" s="6">
        <f>AW185</f>
        <v>25649.100000000002</v>
      </c>
      <c r="BA185" s="5">
        <v>12375.18</v>
      </c>
      <c r="BB185" s="3">
        <v>12943.26</v>
      </c>
      <c r="BC185" s="15">
        <f t="shared" si="86"/>
        <v>104.59047868394642</v>
      </c>
      <c r="BD185" s="6">
        <f>BA185</f>
        <v>12375.18</v>
      </c>
      <c r="BE185" s="5">
        <v>45645.950000000004</v>
      </c>
      <c r="BF185" s="3">
        <v>44000.69</v>
      </c>
      <c r="BG185" s="15">
        <f t="shared" si="87"/>
        <v>96.39560574377354</v>
      </c>
      <c r="BH185" s="3">
        <v>788.07</v>
      </c>
      <c r="BI185" s="3">
        <v>812.66</v>
      </c>
      <c r="BJ185" s="15">
        <f t="shared" si="88"/>
        <v>103.120281193295</v>
      </c>
      <c r="BK185" s="6">
        <v>221210.06879999998</v>
      </c>
      <c r="BL185" s="5"/>
      <c r="BM185" s="3"/>
      <c r="BN185" s="3"/>
      <c r="BO185" s="3"/>
      <c r="BP185" s="3"/>
      <c r="BQ185" s="3"/>
      <c r="BR185" s="10">
        <v>0</v>
      </c>
      <c r="BS185" s="5">
        <v>45645.5</v>
      </c>
      <c r="BT185" s="3">
        <v>43947.12</v>
      </c>
      <c r="BU185" s="15">
        <f t="shared" si="89"/>
        <v>96.27919510137912</v>
      </c>
      <c r="BV185" s="6">
        <v>221210.06879999998</v>
      </c>
      <c r="BW185" s="5">
        <v>292475.92</v>
      </c>
      <c r="BX185" s="3">
        <v>184167.82</v>
      </c>
      <c r="BY185" s="15">
        <f t="shared" si="90"/>
        <v>62.96854113665154</v>
      </c>
      <c r="BZ185" s="6">
        <v>743194.7835</v>
      </c>
      <c r="CA185" s="12">
        <v>3580.2400000000002</v>
      </c>
      <c r="CB185" s="4">
        <v>3314.3</v>
      </c>
      <c r="CC185" s="15">
        <f t="shared" si="91"/>
        <v>92.5720063459433</v>
      </c>
      <c r="CD185" s="6">
        <v>12901.9</v>
      </c>
    </row>
    <row r="186" spans="1:82" ht="15">
      <c r="A186" s="18" t="s">
        <v>202</v>
      </c>
      <c r="B186" s="5">
        <v>47198.94</v>
      </c>
      <c r="C186" s="3">
        <v>46296.89</v>
      </c>
      <c r="D186" s="15">
        <f t="shared" si="66"/>
        <v>98.08883419839512</v>
      </c>
      <c r="E186" s="21">
        <f t="shared" si="67"/>
        <v>46296.89</v>
      </c>
      <c r="F186" s="5">
        <v>132407.46</v>
      </c>
      <c r="G186" s="3">
        <v>133169.01</v>
      </c>
      <c r="H186" s="15">
        <f t="shared" si="68"/>
        <v>100.5751564149029</v>
      </c>
      <c r="I186" s="15">
        <f>F186</f>
        <v>132407.46</v>
      </c>
      <c r="J186" s="15">
        <f t="shared" si="69"/>
        <v>11486.330815316269</v>
      </c>
      <c r="K186" s="15">
        <f t="shared" si="70"/>
        <v>10911.173947958538</v>
      </c>
      <c r="L186" s="15">
        <f t="shared" si="71"/>
        <v>43020.98672138777</v>
      </c>
      <c r="M186" s="15">
        <f t="shared" si="72"/>
        <v>41411.29444975672</v>
      </c>
      <c r="N186" s="15">
        <f t="shared" si="73"/>
        <v>1860.8565529934422</v>
      </c>
      <c r="O186" s="15">
        <f t="shared" si="74"/>
        <v>16967.1275870531</v>
      </c>
      <c r="P186" s="6">
        <f t="shared" si="75"/>
        <v>6749.689925534152</v>
      </c>
      <c r="Q186" s="5">
        <v>148503.18</v>
      </c>
      <c r="R186" s="3">
        <v>149067.86</v>
      </c>
      <c r="S186" s="6">
        <f t="shared" si="76"/>
        <v>100.38024774957681</v>
      </c>
      <c r="T186" s="5">
        <v>39853.74</v>
      </c>
      <c r="U186" s="3">
        <v>40051.39</v>
      </c>
      <c r="V186" s="15">
        <f t="shared" si="77"/>
        <v>100.49593839875506</v>
      </c>
      <c r="W186" s="6">
        <f>T186</f>
        <v>39853.74</v>
      </c>
      <c r="X186" s="5">
        <v>0</v>
      </c>
      <c r="Y186" s="3">
        <v>0</v>
      </c>
      <c r="Z186" s="3">
        <v>0</v>
      </c>
      <c r="AA186" s="10">
        <f t="shared" si="78"/>
        <v>0</v>
      </c>
      <c r="AB186" s="13">
        <v>0</v>
      </c>
      <c r="AC186" s="3">
        <v>32.14</v>
      </c>
      <c r="AD186" s="3">
        <v>0</v>
      </c>
      <c r="AE186" s="21">
        <f t="shared" si="79"/>
        <v>32.14</v>
      </c>
      <c r="AF186" s="5">
        <v>16458.78</v>
      </c>
      <c r="AG186" s="3">
        <v>16514.27</v>
      </c>
      <c r="AH186" s="15">
        <f t="shared" si="80"/>
        <v>100.3371452805129</v>
      </c>
      <c r="AI186" s="21">
        <f t="shared" si="81"/>
        <v>16458.78</v>
      </c>
      <c r="AJ186" s="5">
        <v>0</v>
      </c>
      <c r="AK186" s="3">
        <v>0</v>
      </c>
      <c r="AL186" s="3">
        <v>0</v>
      </c>
      <c r="AM186" s="3">
        <f t="shared" si="82"/>
        <v>0</v>
      </c>
      <c r="AN186" s="3"/>
      <c r="AO186" s="3"/>
      <c r="AP186" s="3"/>
      <c r="AQ186" s="3"/>
      <c r="AR186" s="10"/>
      <c r="AS186" s="5">
        <v>15161.039999999999</v>
      </c>
      <c r="AT186" s="3">
        <v>17330.12</v>
      </c>
      <c r="AU186" s="15">
        <f t="shared" si="83"/>
        <v>114.30693408895432</v>
      </c>
      <c r="AV186" s="6">
        <f t="shared" si="84"/>
        <v>17330.12</v>
      </c>
      <c r="AW186" s="5">
        <v>94309.68</v>
      </c>
      <c r="AX186" s="3">
        <v>95068.01</v>
      </c>
      <c r="AY186" s="15">
        <f t="shared" si="85"/>
        <v>100.80408501014955</v>
      </c>
      <c r="AZ186" s="6">
        <f>AW186</f>
        <v>94309.68</v>
      </c>
      <c r="BA186" s="5">
        <v>45014.4</v>
      </c>
      <c r="BB186" s="3">
        <v>45192.020000000004</v>
      </c>
      <c r="BC186" s="15">
        <f t="shared" si="86"/>
        <v>100.39458484396104</v>
      </c>
      <c r="BD186" s="6">
        <f>BA186</f>
        <v>45014.4</v>
      </c>
      <c r="BE186" s="5">
        <v>158598.34000000003</v>
      </c>
      <c r="BF186" s="3">
        <v>162412</v>
      </c>
      <c r="BG186" s="15">
        <f t="shared" si="87"/>
        <v>102.40460272156693</v>
      </c>
      <c r="BH186" s="3">
        <v>2214.16</v>
      </c>
      <c r="BI186" s="3">
        <v>2215.59</v>
      </c>
      <c r="BJ186" s="15">
        <f t="shared" si="88"/>
        <v>100.06458431188352</v>
      </c>
      <c r="BK186" s="6">
        <v>158578.63</v>
      </c>
      <c r="BL186" s="5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10">
        <v>0</v>
      </c>
      <c r="BS186" s="5">
        <v>158689.64</v>
      </c>
      <c r="BT186" s="3">
        <v>162532.29</v>
      </c>
      <c r="BU186" s="15">
        <f t="shared" si="89"/>
        <v>102.4214876283039</v>
      </c>
      <c r="BV186" s="6">
        <v>157344.66</v>
      </c>
      <c r="BW186" s="5">
        <v>683402.01</v>
      </c>
      <c r="BX186" s="3">
        <v>657182.73</v>
      </c>
      <c r="BY186" s="15">
        <f t="shared" si="90"/>
        <v>96.16341778099248</v>
      </c>
      <c r="BZ186" s="6">
        <v>691312.0569999999</v>
      </c>
      <c r="CA186" s="5">
        <v>7806.200000000001</v>
      </c>
      <c r="CB186" s="3">
        <v>7811.830000000001</v>
      </c>
      <c r="CC186" s="15">
        <f t="shared" si="91"/>
        <v>100.07212215930927</v>
      </c>
      <c r="CD186" s="6">
        <v>7572.26</v>
      </c>
    </row>
    <row r="187" spans="1:82" ht="15">
      <c r="A187" s="18" t="s">
        <v>203</v>
      </c>
      <c r="B187" s="5">
        <v>59325.979999999996</v>
      </c>
      <c r="C187" s="3">
        <v>55253.880000000005</v>
      </c>
      <c r="D187" s="15">
        <f t="shared" si="66"/>
        <v>93.1360594464685</v>
      </c>
      <c r="E187" s="21">
        <f t="shared" si="67"/>
        <v>55253.880000000005</v>
      </c>
      <c r="F187" s="5">
        <v>173371.86</v>
      </c>
      <c r="G187" s="3">
        <v>157988.16</v>
      </c>
      <c r="H187" s="15">
        <f t="shared" si="68"/>
        <v>91.12676070960998</v>
      </c>
      <c r="I187" s="15">
        <f t="shared" si="93"/>
        <v>157988.16</v>
      </c>
      <c r="J187" s="15">
        <f t="shared" si="69"/>
        <v>13705.45338354136</v>
      </c>
      <c r="K187" s="15">
        <f t="shared" si="70"/>
        <v>13019.178039348426</v>
      </c>
      <c r="L187" s="15">
        <f t="shared" si="71"/>
        <v>51332.504478950716</v>
      </c>
      <c r="M187" s="15">
        <f t="shared" si="72"/>
        <v>49411.82478189127</v>
      </c>
      <c r="N187" s="15">
        <f t="shared" si="73"/>
        <v>2220.3681184683737</v>
      </c>
      <c r="O187" s="15">
        <f t="shared" si="74"/>
        <v>20245.122653691564</v>
      </c>
      <c r="P187" s="6">
        <f t="shared" si="75"/>
        <v>8053.708544108304</v>
      </c>
      <c r="Q187" s="5">
        <v>177497.7</v>
      </c>
      <c r="R187" s="3">
        <v>171662.08000000002</v>
      </c>
      <c r="S187" s="6">
        <f t="shared" si="76"/>
        <v>96.71228415917503</v>
      </c>
      <c r="T187" s="5">
        <v>50092.78</v>
      </c>
      <c r="U187" s="3">
        <v>48971.130000000005</v>
      </c>
      <c r="V187" s="15">
        <f t="shared" si="77"/>
        <v>97.7608549575408</v>
      </c>
      <c r="W187" s="6">
        <f t="shared" si="92"/>
        <v>48971.130000000005</v>
      </c>
      <c r="X187" s="5">
        <v>0</v>
      </c>
      <c r="Y187" s="3">
        <v>0</v>
      </c>
      <c r="Z187" s="3">
        <v>0</v>
      </c>
      <c r="AA187" s="10">
        <f t="shared" si="78"/>
        <v>0</v>
      </c>
      <c r="AB187" s="13">
        <v>5724.84</v>
      </c>
      <c r="AC187" s="3">
        <v>6229.8</v>
      </c>
      <c r="AD187" s="15">
        <f>AC187/AB187*100</f>
        <v>108.82050852076215</v>
      </c>
      <c r="AE187" s="21">
        <f t="shared" si="79"/>
        <v>6229.8</v>
      </c>
      <c r="AF187" s="5">
        <v>20687.18</v>
      </c>
      <c r="AG187" s="3">
        <v>19792.23</v>
      </c>
      <c r="AH187" s="15">
        <f t="shared" si="80"/>
        <v>95.67389078646775</v>
      </c>
      <c r="AI187" s="21">
        <f t="shared" si="81"/>
        <v>20687.18</v>
      </c>
      <c r="AJ187" s="5">
        <v>0</v>
      </c>
      <c r="AK187" s="3">
        <v>0</v>
      </c>
      <c r="AL187" s="3">
        <v>0</v>
      </c>
      <c r="AM187" s="3">
        <f t="shared" si="82"/>
        <v>0</v>
      </c>
      <c r="AN187" s="3"/>
      <c r="AO187" s="3"/>
      <c r="AP187" s="3"/>
      <c r="AQ187" s="3"/>
      <c r="AR187" s="10"/>
      <c r="AS187" s="5">
        <v>20687.02</v>
      </c>
      <c r="AT187" s="3">
        <v>20465.100000000002</v>
      </c>
      <c r="AU187" s="15">
        <f t="shared" si="83"/>
        <v>98.92725003407935</v>
      </c>
      <c r="AV187" s="6">
        <f t="shared" si="84"/>
        <v>20465.100000000002</v>
      </c>
      <c r="AW187" s="5">
        <v>113774.14</v>
      </c>
      <c r="AX187" s="3">
        <v>117062.6</v>
      </c>
      <c r="AY187" s="15">
        <f t="shared" si="85"/>
        <v>102.89034045873693</v>
      </c>
      <c r="AZ187" s="6">
        <f>AW187</f>
        <v>113774.14</v>
      </c>
      <c r="BA187" s="5">
        <v>54305.14</v>
      </c>
      <c r="BB187" s="3">
        <v>55593.240000000005</v>
      </c>
      <c r="BC187" s="15">
        <f t="shared" si="86"/>
        <v>102.37196699980886</v>
      </c>
      <c r="BD187" s="6">
        <f>BA187</f>
        <v>54305.14</v>
      </c>
      <c r="BE187" s="5">
        <v>210768.26</v>
      </c>
      <c r="BF187" s="3">
        <v>178698.6</v>
      </c>
      <c r="BG187" s="15">
        <f t="shared" si="87"/>
        <v>84.78439780259134</v>
      </c>
      <c r="BH187" s="3">
        <v>5905.08</v>
      </c>
      <c r="BI187" s="3">
        <v>5566.960000000001</v>
      </c>
      <c r="BJ187" s="15">
        <f t="shared" si="88"/>
        <v>94.27408265425703</v>
      </c>
      <c r="BK187" s="6">
        <v>216832</v>
      </c>
      <c r="BL187" s="5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10">
        <v>0</v>
      </c>
      <c r="BS187" s="5">
        <v>210766.64</v>
      </c>
      <c r="BT187" s="3">
        <v>178928.53000000003</v>
      </c>
      <c r="BU187" s="15">
        <f t="shared" si="89"/>
        <v>84.8941416914935</v>
      </c>
      <c r="BV187" s="6">
        <v>215144.75</v>
      </c>
      <c r="BW187" s="5">
        <v>890323.43</v>
      </c>
      <c r="BX187" s="3">
        <v>834438.59</v>
      </c>
      <c r="BY187" s="15">
        <f t="shared" si="90"/>
        <v>93.7230855533028</v>
      </c>
      <c r="BZ187" s="6">
        <v>885307.1439999999</v>
      </c>
      <c r="CA187" s="5">
        <v>16074.21</v>
      </c>
      <c r="CB187" s="3">
        <v>16046.95</v>
      </c>
      <c r="CC187" s="15">
        <f t="shared" si="91"/>
        <v>99.83041157232611</v>
      </c>
      <c r="CD187" s="6">
        <v>15703.660000000002</v>
      </c>
    </row>
    <row r="188" spans="1:82" ht="15">
      <c r="A188" s="18" t="s">
        <v>204</v>
      </c>
      <c r="B188" s="5">
        <v>42433.93</v>
      </c>
      <c r="C188" s="3">
        <v>42487.11</v>
      </c>
      <c r="D188" s="15">
        <f t="shared" si="66"/>
        <v>100.1253242393528</v>
      </c>
      <c r="E188" s="21">
        <f>B188</f>
        <v>42433.93</v>
      </c>
      <c r="F188" s="5">
        <v>139310.63</v>
      </c>
      <c r="G188" s="3">
        <v>141398.62</v>
      </c>
      <c r="H188" s="15">
        <f t="shared" si="68"/>
        <v>101.49880163487883</v>
      </c>
      <c r="I188" s="15">
        <f>F188</f>
        <v>139310.63</v>
      </c>
      <c r="J188" s="15">
        <f t="shared" si="69"/>
        <v>12085.179960933645</v>
      </c>
      <c r="K188" s="15">
        <f t="shared" si="70"/>
        <v>11480.036825188634</v>
      </c>
      <c r="L188" s="15">
        <f t="shared" si="71"/>
        <v>45263.92065355054</v>
      </c>
      <c r="M188" s="15">
        <f t="shared" si="72"/>
        <v>43570.30577364079</v>
      </c>
      <c r="N188" s="15">
        <f t="shared" si="73"/>
        <v>1957.8738141879985</v>
      </c>
      <c r="O188" s="15">
        <f t="shared" si="74"/>
        <v>17851.722504477824</v>
      </c>
      <c r="P188" s="6">
        <f t="shared" si="75"/>
        <v>7101.590468020568</v>
      </c>
      <c r="Q188" s="5">
        <v>133538.83000000002</v>
      </c>
      <c r="R188" s="3">
        <v>136806.28</v>
      </c>
      <c r="S188" s="6">
        <f t="shared" si="76"/>
        <v>102.4468164053856</v>
      </c>
      <c r="T188" s="5">
        <v>35830.47</v>
      </c>
      <c r="U188" s="3">
        <v>36689.130000000005</v>
      </c>
      <c r="V188" s="15">
        <f t="shared" si="77"/>
        <v>102.39645195834719</v>
      </c>
      <c r="W188" s="6">
        <f>T188</f>
        <v>35830.47</v>
      </c>
      <c r="X188" s="5">
        <v>0</v>
      </c>
      <c r="Y188" s="3">
        <v>0</v>
      </c>
      <c r="Z188" s="3">
        <v>0</v>
      </c>
      <c r="AA188" s="10">
        <f t="shared" si="78"/>
        <v>0</v>
      </c>
      <c r="AB188" s="13">
        <v>0</v>
      </c>
      <c r="AC188" s="3">
        <v>0</v>
      </c>
      <c r="AD188" s="3">
        <v>0</v>
      </c>
      <c r="AE188" s="21">
        <f t="shared" si="79"/>
        <v>0</v>
      </c>
      <c r="AF188" s="5">
        <v>14797.02</v>
      </c>
      <c r="AG188" s="3">
        <v>15095.619999999999</v>
      </c>
      <c r="AH188" s="15">
        <f t="shared" si="80"/>
        <v>102.01797388933717</v>
      </c>
      <c r="AI188" s="21">
        <f t="shared" si="81"/>
        <v>14797.02</v>
      </c>
      <c r="AJ188" s="5">
        <v>0</v>
      </c>
      <c r="AK188" s="3">
        <v>0</v>
      </c>
      <c r="AL188" s="3">
        <v>0</v>
      </c>
      <c r="AM188" s="3">
        <f t="shared" si="82"/>
        <v>0</v>
      </c>
      <c r="AN188" s="3"/>
      <c r="AO188" s="3"/>
      <c r="AP188" s="3"/>
      <c r="AQ188" s="3"/>
      <c r="AR188" s="10"/>
      <c r="AS188" s="5">
        <v>2690.29</v>
      </c>
      <c r="AT188" s="3">
        <v>2824.6400000000003</v>
      </c>
      <c r="AU188" s="15">
        <f t="shared" si="83"/>
        <v>104.99388541755724</v>
      </c>
      <c r="AV188" s="6">
        <f t="shared" si="84"/>
        <v>2824.6400000000003</v>
      </c>
      <c r="AW188" s="5">
        <v>71089.09</v>
      </c>
      <c r="AX188" s="3">
        <v>73177.2</v>
      </c>
      <c r="AY188" s="15">
        <f t="shared" si="85"/>
        <v>102.93731429112401</v>
      </c>
      <c r="AZ188" s="6">
        <f>AW188</f>
        <v>71089.09</v>
      </c>
      <c r="BA188" s="5">
        <v>33932.72</v>
      </c>
      <c r="BB188" s="3">
        <v>34818</v>
      </c>
      <c r="BC188" s="15">
        <f t="shared" si="86"/>
        <v>102.60892731263512</v>
      </c>
      <c r="BD188" s="6">
        <f>BA188</f>
        <v>33932.72</v>
      </c>
      <c r="BE188" s="5">
        <v>154986.6</v>
      </c>
      <c r="BF188" s="3">
        <v>163152.99</v>
      </c>
      <c r="BG188" s="15">
        <f t="shared" si="87"/>
        <v>105.26909423137225</v>
      </c>
      <c r="BH188" s="3">
        <v>2009.24</v>
      </c>
      <c r="BI188" s="3">
        <v>2052.75</v>
      </c>
      <c r="BJ188" s="15">
        <f t="shared" si="88"/>
        <v>102.16549541120025</v>
      </c>
      <c r="BK188" s="6">
        <v>155230.5104</v>
      </c>
      <c r="BL188" s="5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10">
        <v>0</v>
      </c>
      <c r="BS188" s="5">
        <v>155027.25</v>
      </c>
      <c r="BT188" s="3">
        <v>163739.36000000002</v>
      </c>
      <c r="BU188" s="15">
        <f t="shared" si="89"/>
        <v>105.61972814456814</v>
      </c>
      <c r="BV188" s="6">
        <v>155230.5104</v>
      </c>
      <c r="BW188" s="5">
        <v>532563.02</v>
      </c>
      <c r="BX188" s="3">
        <v>546651.24</v>
      </c>
      <c r="BY188" s="15">
        <f t="shared" si="90"/>
        <v>102.64536204560353</v>
      </c>
      <c r="BZ188" s="6">
        <v>533074.4715</v>
      </c>
      <c r="CA188" s="5">
        <v>18245.65</v>
      </c>
      <c r="CB188" s="3">
        <v>19090.79</v>
      </c>
      <c r="CC188" s="15">
        <f t="shared" si="91"/>
        <v>104.63200817729157</v>
      </c>
      <c r="CD188" s="6">
        <v>16808.699999999997</v>
      </c>
    </row>
    <row r="189" spans="1:82" ht="15">
      <c r="A189" s="18" t="s">
        <v>67</v>
      </c>
      <c r="B189" s="5">
        <v>57579.72</v>
      </c>
      <c r="C189" s="3">
        <v>54419.09</v>
      </c>
      <c r="D189" s="15">
        <f t="shared" si="66"/>
        <v>94.51086250506255</v>
      </c>
      <c r="E189" s="21">
        <f t="shared" si="67"/>
        <v>54419.09</v>
      </c>
      <c r="F189" s="5">
        <v>176078.22</v>
      </c>
      <c r="G189" s="3">
        <v>166567.19</v>
      </c>
      <c r="H189" s="15">
        <f t="shared" si="68"/>
        <v>94.59840632191762</v>
      </c>
      <c r="I189" s="15">
        <f t="shared" si="93"/>
        <v>166567.19</v>
      </c>
      <c r="J189" s="15">
        <f t="shared" si="69"/>
        <v>14449.683177349976</v>
      </c>
      <c r="K189" s="15">
        <f t="shared" si="70"/>
        <v>13726.14189648121</v>
      </c>
      <c r="L189" s="15">
        <f t="shared" si="71"/>
        <v>54119.94814498273</v>
      </c>
      <c r="M189" s="15">
        <f t="shared" si="72"/>
        <v>52094.9722225513</v>
      </c>
      <c r="N189" s="15">
        <f t="shared" si="73"/>
        <v>2340.9379428108036</v>
      </c>
      <c r="O189" s="15">
        <f t="shared" si="74"/>
        <v>21344.467785628658</v>
      </c>
      <c r="P189" s="6">
        <f t="shared" si="75"/>
        <v>8491.038830195317</v>
      </c>
      <c r="Q189" s="5">
        <v>181202.10000000003</v>
      </c>
      <c r="R189" s="3">
        <v>173459.39</v>
      </c>
      <c r="S189" s="6">
        <f t="shared" si="76"/>
        <v>95.7270307573698</v>
      </c>
      <c r="T189" s="5">
        <v>48619.56</v>
      </c>
      <c r="U189" s="3">
        <v>46594.08</v>
      </c>
      <c r="V189" s="15">
        <f t="shared" si="77"/>
        <v>95.83402235643433</v>
      </c>
      <c r="W189" s="6">
        <f t="shared" si="92"/>
        <v>46594.08</v>
      </c>
      <c r="X189" s="5">
        <v>0</v>
      </c>
      <c r="Y189" s="3">
        <v>0</v>
      </c>
      <c r="Z189" s="3">
        <v>0</v>
      </c>
      <c r="AA189" s="10">
        <f t="shared" si="78"/>
        <v>0</v>
      </c>
      <c r="AB189" s="13">
        <v>0</v>
      </c>
      <c r="AC189" s="3">
        <v>3.34</v>
      </c>
      <c r="AD189" s="3">
        <v>0</v>
      </c>
      <c r="AE189" s="21">
        <f t="shared" si="79"/>
        <v>3.34</v>
      </c>
      <c r="AF189" s="5">
        <v>20079.36</v>
      </c>
      <c r="AG189" s="3">
        <v>19212.1</v>
      </c>
      <c r="AH189" s="15">
        <f t="shared" si="80"/>
        <v>95.68083843309746</v>
      </c>
      <c r="AI189" s="21">
        <f t="shared" si="81"/>
        <v>20079.36</v>
      </c>
      <c r="AJ189" s="5">
        <v>0</v>
      </c>
      <c r="AK189" s="3">
        <v>0</v>
      </c>
      <c r="AL189" s="3">
        <v>0</v>
      </c>
      <c r="AM189" s="3">
        <f t="shared" si="82"/>
        <v>0</v>
      </c>
      <c r="AN189" s="3"/>
      <c r="AO189" s="3"/>
      <c r="AP189" s="3"/>
      <c r="AQ189" s="3"/>
      <c r="AR189" s="10"/>
      <c r="AS189" s="5">
        <v>20078.100000000002</v>
      </c>
      <c r="AT189" s="3">
        <v>19669.08</v>
      </c>
      <c r="AU189" s="15">
        <f t="shared" si="83"/>
        <v>97.96285505102574</v>
      </c>
      <c r="AV189" s="6">
        <f t="shared" si="84"/>
        <v>19669.08</v>
      </c>
      <c r="AW189" s="5">
        <v>105234.6</v>
      </c>
      <c r="AX189" s="3">
        <v>102379.08</v>
      </c>
      <c r="AY189" s="15">
        <f t="shared" si="85"/>
        <v>97.28651983283065</v>
      </c>
      <c r="AZ189" s="6">
        <f>AX189</f>
        <v>102379.08</v>
      </c>
      <c r="BA189" s="5">
        <v>50228.64</v>
      </c>
      <c r="BB189" s="3">
        <v>48834.64</v>
      </c>
      <c r="BC189" s="15">
        <f t="shared" si="86"/>
        <v>97.22469093330021</v>
      </c>
      <c r="BD189" s="6">
        <f>BB189</f>
        <v>48834.64</v>
      </c>
      <c r="BE189" s="5">
        <v>198407.45</v>
      </c>
      <c r="BF189" s="3">
        <v>182567.41</v>
      </c>
      <c r="BG189" s="15">
        <f t="shared" si="87"/>
        <v>92.01640865804181</v>
      </c>
      <c r="BH189" s="3">
        <v>3820.7999999999997</v>
      </c>
      <c r="BI189" s="3">
        <v>3563.41</v>
      </c>
      <c r="BJ189" s="15">
        <f t="shared" si="88"/>
        <v>93.263452680067</v>
      </c>
      <c r="BK189" s="6">
        <v>231656.9864</v>
      </c>
      <c r="BL189" s="5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10">
        <v>0</v>
      </c>
      <c r="BS189" s="5">
        <v>198407.45</v>
      </c>
      <c r="BT189" s="3">
        <v>182598.91</v>
      </c>
      <c r="BU189" s="15">
        <f t="shared" si="89"/>
        <v>92.03228507800489</v>
      </c>
      <c r="BV189" s="6">
        <v>231656.9864</v>
      </c>
      <c r="BW189" s="5">
        <v>745879.17</v>
      </c>
      <c r="BX189" s="3">
        <v>687119.99</v>
      </c>
      <c r="BY189" s="15">
        <f t="shared" si="90"/>
        <v>92.1221583383271</v>
      </c>
      <c r="BZ189" s="6">
        <v>748108.8964999999</v>
      </c>
      <c r="CA189" s="5">
        <v>15248.130000000001</v>
      </c>
      <c r="CB189" s="3">
        <v>14615.68</v>
      </c>
      <c r="CC189" s="15">
        <f t="shared" si="91"/>
        <v>95.85227827936933</v>
      </c>
      <c r="CD189" s="6">
        <v>14125.810000000001</v>
      </c>
    </row>
    <row r="190" spans="1:82" ht="15">
      <c r="A190" s="18" t="s">
        <v>68</v>
      </c>
      <c r="B190" s="5">
        <v>120516.6</v>
      </c>
      <c r="C190" s="3">
        <v>114043.22</v>
      </c>
      <c r="D190" s="15">
        <f t="shared" si="66"/>
        <v>94.62864036987435</v>
      </c>
      <c r="E190" s="21">
        <f t="shared" si="67"/>
        <v>114043.22</v>
      </c>
      <c r="F190" s="5">
        <v>355098.81</v>
      </c>
      <c r="G190" s="3">
        <v>347430.45999999996</v>
      </c>
      <c r="H190" s="15">
        <f t="shared" si="68"/>
        <v>97.8405024787326</v>
      </c>
      <c r="I190" s="15">
        <f t="shared" si="93"/>
        <v>347430.45999999996</v>
      </c>
      <c r="J190" s="15">
        <f t="shared" si="69"/>
        <v>30139.549530498552</v>
      </c>
      <c r="K190" s="15">
        <f t="shared" si="70"/>
        <v>28630.367079613567</v>
      </c>
      <c r="L190" s="15">
        <f t="shared" si="71"/>
        <v>112884.88734898808</v>
      </c>
      <c r="M190" s="15">
        <f t="shared" si="72"/>
        <v>108661.13646371906</v>
      </c>
      <c r="N190" s="15">
        <f t="shared" si="73"/>
        <v>4882.793221775615</v>
      </c>
      <c r="O190" s="15">
        <f t="shared" si="74"/>
        <v>44520.88230110711</v>
      </c>
      <c r="P190" s="6">
        <f t="shared" si="75"/>
        <v>17710.844054297966</v>
      </c>
      <c r="Q190" s="5">
        <v>372145.16</v>
      </c>
      <c r="R190" s="3">
        <v>365823.16000000003</v>
      </c>
      <c r="S190" s="6">
        <f t="shared" si="76"/>
        <v>98.30120053153453</v>
      </c>
      <c r="T190" s="5">
        <v>100100.47</v>
      </c>
      <c r="U190" s="3">
        <v>98246.83</v>
      </c>
      <c r="V190" s="15">
        <f t="shared" si="77"/>
        <v>98.14822048288086</v>
      </c>
      <c r="W190" s="6">
        <f t="shared" si="92"/>
        <v>98246.83</v>
      </c>
      <c r="X190" s="5">
        <v>0</v>
      </c>
      <c r="Y190" s="3">
        <v>0</v>
      </c>
      <c r="Z190" s="3">
        <v>0</v>
      </c>
      <c r="AA190" s="10">
        <f t="shared" si="78"/>
        <v>0</v>
      </c>
      <c r="AB190" s="13">
        <v>-172.8</v>
      </c>
      <c r="AC190" s="3">
        <v>271.9</v>
      </c>
      <c r="AD190" s="15">
        <f>AC190/AB190*100</f>
        <v>-157.349537037037</v>
      </c>
      <c r="AE190" s="21">
        <f t="shared" si="79"/>
        <v>271.9</v>
      </c>
      <c r="AF190" s="5">
        <v>42025.98</v>
      </c>
      <c r="AG190" s="3">
        <v>40427.95</v>
      </c>
      <c r="AH190" s="15">
        <f t="shared" si="80"/>
        <v>96.19751877291141</v>
      </c>
      <c r="AI190" s="21">
        <f t="shared" si="81"/>
        <v>42025.98</v>
      </c>
      <c r="AJ190" s="5">
        <v>0</v>
      </c>
      <c r="AK190" s="3">
        <v>0</v>
      </c>
      <c r="AL190" s="3">
        <v>0</v>
      </c>
      <c r="AM190" s="3">
        <f t="shared" si="82"/>
        <v>0</v>
      </c>
      <c r="AN190" s="3"/>
      <c r="AO190" s="3"/>
      <c r="AP190" s="3"/>
      <c r="AQ190" s="3"/>
      <c r="AR190" s="10"/>
      <c r="AS190" s="5">
        <v>41969.36</v>
      </c>
      <c r="AT190" s="3">
        <v>41777.54</v>
      </c>
      <c r="AU190" s="15">
        <f t="shared" si="83"/>
        <v>99.54295228709707</v>
      </c>
      <c r="AV190" s="6">
        <f t="shared" si="84"/>
        <v>41777.54</v>
      </c>
      <c r="AW190" s="5">
        <v>223503.41999999998</v>
      </c>
      <c r="AX190" s="3">
        <v>217850.53</v>
      </c>
      <c r="AY190" s="15">
        <f t="shared" si="85"/>
        <v>97.47078143144297</v>
      </c>
      <c r="AZ190" s="6">
        <f>AX190</f>
        <v>217850.53</v>
      </c>
      <c r="BA190" s="5">
        <v>106637.07</v>
      </c>
      <c r="BB190" s="3">
        <v>103900.23</v>
      </c>
      <c r="BC190" s="15">
        <f t="shared" si="86"/>
        <v>97.4335003765576</v>
      </c>
      <c r="BD190" s="6">
        <f>BB190</f>
        <v>103900.23</v>
      </c>
      <c r="BE190" s="5">
        <v>405472.56000000006</v>
      </c>
      <c r="BF190" s="3">
        <v>398126.31000000006</v>
      </c>
      <c r="BG190" s="15">
        <f t="shared" si="87"/>
        <v>98.18822511688585</v>
      </c>
      <c r="BH190" s="3">
        <v>7233.69</v>
      </c>
      <c r="BI190" s="3">
        <v>6867.63</v>
      </c>
      <c r="BJ190" s="15">
        <f t="shared" si="88"/>
        <v>94.93951219916806</v>
      </c>
      <c r="BK190" s="6">
        <v>434276.49588959996</v>
      </c>
      <c r="BL190" s="5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10">
        <v>0</v>
      </c>
      <c r="BS190" s="5">
        <v>405455.10000000003</v>
      </c>
      <c r="BT190" s="3">
        <v>399222.57999999996</v>
      </c>
      <c r="BU190" s="15">
        <f t="shared" si="89"/>
        <v>98.46283349253713</v>
      </c>
      <c r="BV190" s="6">
        <v>431276.3317296</v>
      </c>
      <c r="BW190" s="5">
        <v>1559641.6500000001</v>
      </c>
      <c r="BX190" s="3">
        <v>1469999.5599999998</v>
      </c>
      <c r="BY190" s="15">
        <f t="shared" si="90"/>
        <v>94.25239188758519</v>
      </c>
      <c r="BZ190" s="6">
        <v>1574153.0225</v>
      </c>
      <c r="CA190" s="5">
        <v>26592.12</v>
      </c>
      <c r="CB190" s="3">
        <v>25526.370000000003</v>
      </c>
      <c r="CC190" s="15">
        <f t="shared" si="91"/>
        <v>95.99223378955872</v>
      </c>
      <c r="CD190" s="6">
        <v>26235.85</v>
      </c>
    </row>
    <row r="191" spans="1:82" ht="15">
      <c r="A191" s="18" t="s">
        <v>69</v>
      </c>
      <c r="B191" s="5">
        <v>56128.3</v>
      </c>
      <c r="C191" s="3">
        <v>55081.130000000005</v>
      </c>
      <c r="D191" s="15">
        <f t="shared" si="66"/>
        <v>98.13432795933602</v>
      </c>
      <c r="E191" s="21">
        <f t="shared" si="67"/>
        <v>55081.130000000005</v>
      </c>
      <c r="F191" s="5">
        <v>157291.62</v>
      </c>
      <c r="G191" s="3">
        <v>156521.73</v>
      </c>
      <c r="H191" s="15">
        <f t="shared" si="68"/>
        <v>99.51053336471455</v>
      </c>
      <c r="I191" s="15">
        <f t="shared" si="93"/>
        <v>156521.73</v>
      </c>
      <c r="J191" s="15">
        <f t="shared" si="69"/>
        <v>13578.240762005502</v>
      </c>
      <c r="K191" s="15">
        <f t="shared" si="70"/>
        <v>12898.335355616673</v>
      </c>
      <c r="L191" s="15">
        <f t="shared" si="71"/>
        <v>50856.04140385023</v>
      </c>
      <c r="M191" s="15">
        <f t="shared" si="72"/>
        <v>48953.18925999577</v>
      </c>
      <c r="N191" s="15">
        <f t="shared" si="73"/>
        <v>2199.758887878147</v>
      </c>
      <c r="O191" s="15">
        <f t="shared" si="74"/>
        <v>20057.20948847049</v>
      </c>
      <c r="P191" s="6">
        <f t="shared" si="75"/>
        <v>7978.954842183211</v>
      </c>
      <c r="Q191" s="5">
        <v>176605.78</v>
      </c>
      <c r="R191" s="3">
        <v>175958.54</v>
      </c>
      <c r="S191" s="6">
        <f t="shared" si="76"/>
        <v>99.63351142867465</v>
      </c>
      <c r="T191" s="5">
        <v>47384.82</v>
      </c>
      <c r="U191" s="3">
        <v>47223.12</v>
      </c>
      <c r="V191" s="15">
        <f t="shared" si="77"/>
        <v>99.65875147357319</v>
      </c>
      <c r="W191" s="6">
        <f t="shared" si="92"/>
        <v>47223.12</v>
      </c>
      <c r="X191" s="5">
        <v>0</v>
      </c>
      <c r="Y191" s="3">
        <v>0</v>
      </c>
      <c r="Z191" s="3">
        <v>0</v>
      </c>
      <c r="AA191" s="10">
        <f t="shared" si="78"/>
        <v>0</v>
      </c>
      <c r="AB191" s="13">
        <v>0</v>
      </c>
      <c r="AC191" s="3">
        <v>0</v>
      </c>
      <c r="AD191" s="3">
        <v>0</v>
      </c>
      <c r="AE191" s="21">
        <f t="shared" si="79"/>
        <v>0</v>
      </c>
      <c r="AF191" s="5">
        <v>19569.92</v>
      </c>
      <c r="AG191" s="3">
        <v>19466.370000000003</v>
      </c>
      <c r="AH191" s="15">
        <f t="shared" si="80"/>
        <v>99.47087162338939</v>
      </c>
      <c r="AI191" s="21">
        <f t="shared" si="81"/>
        <v>19569.92</v>
      </c>
      <c r="AJ191" s="5">
        <v>0</v>
      </c>
      <c r="AK191" s="3">
        <v>0</v>
      </c>
      <c r="AL191" s="3">
        <v>0</v>
      </c>
      <c r="AM191" s="3">
        <f t="shared" si="82"/>
        <v>0</v>
      </c>
      <c r="AN191" s="3"/>
      <c r="AO191" s="3"/>
      <c r="AP191" s="3"/>
      <c r="AQ191" s="3"/>
      <c r="AR191" s="10"/>
      <c r="AS191" s="5">
        <v>19568.72</v>
      </c>
      <c r="AT191" s="3">
        <v>20645.53</v>
      </c>
      <c r="AU191" s="15">
        <f t="shared" si="83"/>
        <v>105.50271044810289</v>
      </c>
      <c r="AV191" s="6">
        <f t="shared" si="84"/>
        <v>20645.53</v>
      </c>
      <c r="AW191" s="5">
        <v>112249.4</v>
      </c>
      <c r="AX191" s="3">
        <v>112198.57999999999</v>
      </c>
      <c r="AY191" s="15">
        <f t="shared" si="85"/>
        <v>99.95472581590636</v>
      </c>
      <c r="AZ191" s="6">
        <f>AX191</f>
        <v>112198.57999999999</v>
      </c>
      <c r="BA191" s="5">
        <v>53584.98</v>
      </c>
      <c r="BB191" s="3">
        <v>53465.07</v>
      </c>
      <c r="BC191" s="15">
        <f t="shared" si="86"/>
        <v>99.77622460622361</v>
      </c>
      <c r="BD191" s="6">
        <f>BB191</f>
        <v>53465.07</v>
      </c>
      <c r="BE191" s="5">
        <v>209149.5</v>
      </c>
      <c r="BF191" s="3">
        <v>203047.36000000002</v>
      </c>
      <c r="BG191" s="15">
        <f t="shared" si="87"/>
        <v>97.08240277887349</v>
      </c>
      <c r="BH191" s="3">
        <v>3616.9100000000003</v>
      </c>
      <c r="BI191" s="3">
        <v>3569.0600000000004</v>
      </c>
      <c r="BJ191" s="15">
        <f t="shared" si="88"/>
        <v>98.67704753505065</v>
      </c>
      <c r="BK191" s="6">
        <v>297733.6824</v>
      </c>
      <c r="BL191" s="5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10">
        <v>0</v>
      </c>
      <c r="BS191" s="5">
        <v>209149.5</v>
      </c>
      <c r="BT191" s="3">
        <v>203198.9</v>
      </c>
      <c r="BU191" s="15">
        <f t="shared" si="89"/>
        <v>97.15485812779853</v>
      </c>
      <c r="BV191" s="6">
        <v>297733.6824</v>
      </c>
      <c r="BW191" s="5">
        <v>656751.81</v>
      </c>
      <c r="BX191" s="3">
        <v>645185.46</v>
      </c>
      <c r="BY191" s="15">
        <f t="shared" si="90"/>
        <v>98.23885525340233</v>
      </c>
      <c r="BZ191" s="6">
        <v>664417.99</v>
      </c>
      <c r="CA191" s="5">
        <v>11206.19</v>
      </c>
      <c r="CB191" s="3">
        <v>11089.63</v>
      </c>
      <c r="CC191" s="15">
        <f t="shared" si="91"/>
        <v>98.95986057705606</v>
      </c>
      <c r="CD191" s="6">
        <v>10758.05</v>
      </c>
    </row>
    <row r="192" spans="1:82" ht="15">
      <c r="A192" s="18" t="s">
        <v>70</v>
      </c>
      <c r="B192" s="5">
        <v>118736.40000000001</v>
      </c>
      <c r="C192" s="3">
        <v>118835.48000000001</v>
      </c>
      <c r="D192" s="15">
        <f t="shared" si="66"/>
        <v>100.08344534616175</v>
      </c>
      <c r="E192" s="21">
        <f>B192</f>
        <v>118736.40000000001</v>
      </c>
      <c r="F192" s="5">
        <v>357524.45</v>
      </c>
      <c r="G192" s="3">
        <v>367978.84</v>
      </c>
      <c r="H192" s="15">
        <f t="shared" si="68"/>
        <v>102.92410491086694</v>
      </c>
      <c r="I192" s="15">
        <f>F192</f>
        <v>357524.45</v>
      </c>
      <c r="J192" s="15">
        <f t="shared" si="69"/>
        <v>31015.20191735421</v>
      </c>
      <c r="K192" s="15">
        <f t="shared" si="70"/>
        <v>29462.17278541711</v>
      </c>
      <c r="L192" s="15">
        <f t="shared" si="71"/>
        <v>116164.56214794445</v>
      </c>
      <c r="M192" s="15">
        <f t="shared" si="72"/>
        <v>111818.09749947113</v>
      </c>
      <c r="N192" s="15">
        <f t="shared" si="73"/>
        <v>5024.654318101686</v>
      </c>
      <c r="O192" s="15">
        <f t="shared" si="74"/>
        <v>45814.359392144426</v>
      </c>
      <c r="P192" s="6">
        <f t="shared" si="75"/>
        <v>18225.40193956699</v>
      </c>
      <c r="Q192" s="5">
        <v>373584.58</v>
      </c>
      <c r="R192" s="3">
        <v>381484.1</v>
      </c>
      <c r="S192" s="6">
        <f t="shared" si="76"/>
        <v>102.11451982306122</v>
      </c>
      <c r="T192" s="5">
        <v>100259.1</v>
      </c>
      <c r="U192" s="3">
        <v>102317.51999999999</v>
      </c>
      <c r="V192" s="15">
        <f t="shared" si="77"/>
        <v>102.05310041682</v>
      </c>
      <c r="W192" s="6">
        <f>T192</f>
        <v>100259.1</v>
      </c>
      <c r="X192" s="5">
        <v>0</v>
      </c>
      <c r="Y192" s="3">
        <v>0</v>
      </c>
      <c r="Z192" s="3">
        <v>0</v>
      </c>
      <c r="AA192" s="10">
        <f t="shared" si="78"/>
        <v>0</v>
      </c>
      <c r="AB192" s="13">
        <v>0</v>
      </c>
      <c r="AC192" s="3">
        <v>26.28</v>
      </c>
      <c r="AD192" s="3">
        <v>0</v>
      </c>
      <c r="AE192" s="21">
        <f t="shared" si="79"/>
        <v>26.28</v>
      </c>
      <c r="AF192" s="5">
        <v>41405.64</v>
      </c>
      <c r="AG192" s="3">
        <v>42204.69</v>
      </c>
      <c r="AH192" s="15">
        <f t="shared" si="80"/>
        <v>101.92980956217559</v>
      </c>
      <c r="AI192" s="21">
        <f t="shared" si="81"/>
        <v>41405.64</v>
      </c>
      <c r="AJ192" s="5">
        <v>0</v>
      </c>
      <c r="AK192" s="3">
        <v>0</v>
      </c>
      <c r="AL192" s="3">
        <v>0</v>
      </c>
      <c r="AM192" s="3">
        <f t="shared" si="82"/>
        <v>0</v>
      </c>
      <c r="AN192" s="3"/>
      <c r="AO192" s="3"/>
      <c r="AP192" s="3"/>
      <c r="AQ192" s="3"/>
      <c r="AR192" s="10"/>
      <c r="AS192" s="5">
        <v>41403.96000000001</v>
      </c>
      <c r="AT192" s="3">
        <v>42839.04</v>
      </c>
      <c r="AU192" s="15">
        <f t="shared" si="83"/>
        <v>103.4660452768286</v>
      </c>
      <c r="AV192" s="6">
        <f t="shared" si="84"/>
        <v>42839.04</v>
      </c>
      <c r="AW192" s="5">
        <v>220771.80000000002</v>
      </c>
      <c r="AX192" s="3">
        <v>224258.15000000002</v>
      </c>
      <c r="AY192" s="15">
        <f t="shared" si="85"/>
        <v>101.57916454909551</v>
      </c>
      <c r="AZ192" s="6">
        <f>AW192</f>
        <v>220771.80000000002</v>
      </c>
      <c r="BA192" s="5">
        <v>105381.97</v>
      </c>
      <c r="BB192" s="3">
        <v>106593.68000000001</v>
      </c>
      <c r="BC192" s="15">
        <f t="shared" si="86"/>
        <v>101.14982667338634</v>
      </c>
      <c r="BD192" s="6">
        <f>BA192</f>
        <v>105381.97</v>
      </c>
      <c r="BE192" s="5">
        <v>367203.12</v>
      </c>
      <c r="BF192" s="3">
        <v>362359.42000000004</v>
      </c>
      <c r="BG192" s="15">
        <f t="shared" si="87"/>
        <v>98.68092079391919</v>
      </c>
      <c r="BH192" s="3">
        <v>7815.370000000001</v>
      </c>
      <c r="BI192" s="3">
        <v>8027.5</v>
      </c>
      <c r="BJ192" s="15">
        <f t="shared" si="88"/>
        <v>102.7142668869164</v>
      </c>
      <c r="BK192" s="6">
        <v>387615.01116800006</v>
      </c>
      <c r="BL192" s="5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10">
        <v>0</v>
      </c>
      <c r="BS192" s="5">
        <v>367253.26</v>
      </c>
      <c r="BT192" s="3">
        <v>362779.64</v>
      </c>
      <c r="BU192" s="15">
        <f t="shared" si="89"/>
        <v>98.78187058162533</v>
      </c>
      <c r="BV192" s="6">
        <v>385001.269632</v>
      </c>
      <c r="BW192" s="5">
        <v>1748661.65</v>
      </c>
      <c r="BX192" s="3">
        <v>1715885.1100000003</v>
      </c>
      <c r="BY192" s="15">
        <f t="shared" si="90"/>
        <v>98.12562138593252</v>
      </c>
      <c r="BZ192" s="6">
        <v>1740929.5015000002</v>
      </c>
      <c r="CA192" s="5">
        <v>24322.86</v>
      </c>
      <c r="CB192" s="3">
        <v>24411.590000000004</v>
      </c>
      <c r="CC192" s="15">
        <f t="shared" si="91"/>
        <v>100.36480084990006</v>
      </c>
      <c r="CD192" s="6">
        <v>23619.33</v>
      </c>
    </row>
    <row r="193" spans="1:82" ht="15">
      <c r="A193" s="18" t="s">
        <v>71</v>
      </c>
      <c r="B193" s="5">
        <v>71743.86</v>
      </c>
      <c r="C193" s="3">
        <v>69669.54000000001</v>
      </c>
      <c r="D193" s="15">
        <f t="shared" si="66"/>
        <v>97.10871425094776</v>
      </c>
      <c r="E193" s="21">
        <f t="shared" si="67"/>
        <v>69669.54000000001</v>
      </c>
      <c r="F193" s="5">
        <v>236523.66000000003</v>
      </c>
      <c r="G193" s="3">
        <v>239482.73</v>
      </c>
      <c r="H193" s="15">
        <f t="shared" si="68"/>
        <v>101.25106722938415</v>
      </c>
      <c r="I193" s="15">
        <f>F193</f>
        <v>236523.66000000003</v>
      </c>
      <c r="J193" s="15">
        <f t="shared" si="69"/>
        <v>20518.3983169029</v>
      </c>
      <c r="K193" s="15">
        <f t="shared" si="70"/>
        <v>19490.977298921098</v>
      </c>
      <c r="L193" s="15">
        <f t="shared" si="71"/>
        <v>76849.75783202879</v>
      </c>
      <c r="M193" s="15">
        <f t="shared" si="72"/>
        <v>73974.3132946901</v>
      </c>
      <c r="N193" s="15">
        <f t="shared" si="73"/>
        <v>3324.107287074255</v>
      </c>
      <c r="O193" s="15">
        <f t="shared" si="74"/>
        <v>30308.9200304633</v>
      </c>
      <c r="P193" s="6">
        <f t="shared" si="75"/>
        <v>12057.1859399196</v>
      </c>
      <c r="Q193" s="5">
        <v>225775.38</v>
      </c>
      <c r="R193" s="3">
        <v>224911.09</v>
      </c>
      <c r="S193" s="6">
        <f t="shared" si="76"/>
        <v>99.61719032429488</v>
      </c>
      <c r="T193" s="5">
        <v>60579.299999999996</v>
      </c>
      <c r="U193" s="3">
        <v>60349.04000000001</v>
      </c>
      <c r="V193" s="15">
        <f t="shared" si="77"/>
        <v>99.61990316824397</v>
      </c>
      <c r="W193" s="6">
        <f t="shared" si="92"/>
        <v>60349.04000000001</v>
      </c>
      <c r="X193" s="5">
        <v>0</v>
      </c>
      <c r="Y193" s="3">
        <v>0</v>
      </c>
      <c r="Z193" s="3">
        <v>0</v>
      </c>
      <c r="AA193" s="10">
        <f t="shared" si="78"/>
        <v>0</v>
      </c>
      <c r="AB193" s="13">
        <v>20</v>
      </c>
      <c r="AC193" s="3">
        <v>426.96000000000004</v>
      </c>
      <c r="AD193" s="15">
        <f>AC193/AB193*100</f>
        <v>2134.8</v>
      </c>
      <c r="AE193" s="21">
        <f t="shared" si="79"/>
        <v>426.96000000000004</v>
      </c>
      <c r="AF193" s="5">
        <v>25018.5</v>
      </c>
      <c r="AG193" s="3">
        <v>24871.9</v>
      </c>
      <c r="AH193" s="15">
        <f t="shared" si="80"/>
        <v>99.41403361512481</v>
      </c>
      <c r="AI193" s="21">
        <f t="shared" si="81"/>
        <v>25018.5</v>
      </c>
      <c r="AJ193" s="5">
        <v>0</v>
      </c>
      <c r="AK193" s="3">
        <v>0</v>
      </c>
      <c r="AL193" s="3">
        <v>0</v>
      </c>
      <c r="AM193" s="3">
        <f t="shared" si="82"/>
        <v>0</v>
      </c>
      <c r="AN193" s="3"/>
      <c r="AO193" s="3"/>
      <c r="AP193" s="3"/>
      <c r="AQ193" s="3"/>
      <c r="AR193" s="10"/>
      <c r="AS193" s="5">
        <v>25017.36</v>
      </c>
      <c r="AT193" s="3">
        <v>25505.93</v>
      </c>
      <c r="AU193" s="15">
        <f t="shared" si="83"/>
        <v>101.95292388965103</v>
      </c>
      <c r="AV193" s="6">
        <f t="shared" si="84"/>
        <v>25505.93</v>
      </c>
      <c r="AW193" s="5">
        <v>119523.42000000001</v>
      </c>
      <c r="AX193" s="3">
        <v>117179.93</v>
      </c>
      <c r="AY193" s="15">
        <f t="shared" si="85"/>
        <v>98.039304765543</v>
      </c>
      <c r="AZ193" s="6">
        <f>AX193</f>
        <v>117179.93</v>
      </c>
      <c r="BA193" s="5">
        <v>57049.020000000004</v>
      </c>
      <c r="BB193" s="3">
        <v>55744.049999999996</v>
      </c>
      <c r="BC193" s="15">
        <f t="shared" si="86"/>
        <v>97.7125461576728</v>
      </c>
      <c r="BD193" s="6">
        <f>BB193</f>
        <v>55744.049999999996</v>
      </c>
      <c r="BE193" s="5">
        <v>127994.53</v>
      </c>
      <c r="BF193" s="3">
        <v>141480.09</v>
      </c>
      <c r="BG193" s="15">
        <f t="shared" si="87"/>
        <v>110.53604400125536</v>
      </c>
      <c r="BH193" s="3">
        <v>3882.8500000000004</v>
      </c>
      <c r="BI193" s="3">
        <v>4123.41</v>
      </c>
      <c r="BJ193" s="15">
        <f t="shared" si="88"/>
        <v>106.1954492190015</v>
      </c>
      <c r="BK193" s="6">
        <v>182276.39359999995</v>
      </c>
      <c r="BL193" s="5">
        <v>380710.41000000003</v>
      </c>
      <c r="BM193" s="3">
        <v>413039.93000000005</v>
      </c>
      <c r="BN193" s="15">
        <f>BM193/BL193*100</f>
        <v>108.49189282741179</v>
      </c>
      <c r="BO193" s="3">
        <v>10965.21</v>
      </c>
      <c r="BP193" s="3">
        <v>11125.77</v>
      </c>
      <c r="BQ193" s="15">
        <f>BP193/BO193*100</f>
        <v>101.46426744221043</v>
      </c>
      <c r="BR193" s="6">
        <v>448043.525</v>
      </c>
      <c r="BS193" s="5">
        <v>225583.79000000004</v>
      </c>
      <c r="BT193" s="3">
        <v>246667.53999999998</v>
      </c>
      <c r="BU193" s="15">
        <f t="shared" si="89"/>
        <v>109.34630542380724</v>
      </c>
      <c r="BV193" s="6">
        <v>279473.918248</v>
      </c>
      <c r="BW193" s="5">
        <v>1078809.55</v>
      </c>
      <c r="BX193" s="3">
        <v>1053366.83</v>
      </c>
      <c r="BY193" s="15">
        <f t="shared" si="90"/>
        <v>97.64159299479691</v>
      </c>
      <c r="BZ193" s="6">
        <v>1058261.541</v>
      </c>
      <c r="CA193" s="5">
        <v>21343.21</v>
      </c>
      <c r="CB193" s="3">
        <v>20147.88</v>
      </c>
      <c r="CC193" s="15">
        <f t="shared" si="91"/>
        <v>94.3994834891284</v>
      </c>
      <c r="CD193" s="6">
        <v>20572.47</v>
      </c>
    </row>
    <row r="194" spans="1:82" ht="15">
      <c r="A194" s="18" t="s">
        <v>207</v>
      </c>
      <c r="B194" s="5">
        <v>67456.86</v>
      </c>
      <c r="C194" s="3">
        <v>65263.89</v>
      </c>
      <c r="D194" s="15">
        <f t="shared" si="66"/>
        <v>96.74907785509139</v>
      </c>
      <c r="E194" s="21">
        <f t="shared" si="67"/>
        <v>65263.89</v>
      </c>
      <c r="F194" s="5">
        <v>205582.8</v>
      </c>
      <c r="G194" s="3">
        <v>198147.66</v>
      </c>
      <c r="H194" s="15">
        <f t="shared" si="68"/>
        <v>96.3833842130762</v>
      </c>
      <c r="I194" s="15">
        <f t="shared" si="93"/>
        <v>198147.66</v>
      </c>
      <c r="J194" s="15">
        <f t="shared" si="69"/>
        <v>17189.285052676118</v>
      </c>
      <c r="K194" s="15">
        <f t="shared" si="70"/>
        <v>16328.563251956846</v>
      </c>
      <c r="L194" s="15">
        <f t="shared" si="71"/>
        <v>64380.87287328116</v>
      </c>
      <c r="M194" s="15">
        <f t="shared" si="72"/>
        <v>61971.96965178761</v>
      </c>
      <c r="N194" s="15">
        <f t="shared" si="73"/>
        <v>2784.7703714829704</v>
      </c>
      <c r="O194" s="15">
        <f t="shared" si="74"/>
        <v>25391.293121218532</v>
      </c>
      <c r="P194" s="6">
        <f t="shared" si="75"/>
        <v>10100.905677596773</v>
      </c>
      <c r="Q194" s="5">
        <v>212284.74</v>
      </c>
      <c r="R194" s="3">
        <v>207756.21</v>
      </c>
      <c r="S194" s="6">
        <f t="shared" si="76"/>
        <v>97.86676611799793</v>
      </c>
      <c r="T194" s="5">
        <v>56959.14</v>
      </c>
      <c r="U194" s="3">
        <v>55746.65</v>
      </c>
      <c r="V194" s="15">
        <f t="shared" si="77"/>
        <v>97.87129861862381</v>
      </c>
      <c r="W194" s="6">
        <f t="shared" si="92"/>
        <v>55746.65</v>
      </c>
      <c r="X194" s="5">
        <v>0</v>
      </c>
      <c r="Y194" s="3">
        <v>0</v>
      </c>
      <c r="Z194" s="3">
        <v>0</v>
      </c>
      <c r="AA194" s="10">
        <f t="shared" si="78"/>
        <v>0</v>
      </c>
      <c r="AB194" s="13">
        <v>6608.64</v>
      </c>
      <c r="AC194" s="3">
        <v>6569.389999999999</v>
      </c>
      <c r="AD194" s="15">
        <f>AC194/AB194*100</f>
        <v>99.40608052488862</v>
      </c>
      <c r="AE194" s="21">
        <f t="shared" si="79"/>
        <v>6569.389999999999</v>
      </c>
      <c r="AF194" s="5">
        <v>23522.940000000002</v>
      </c>
      <c r="AG194" s="3">
        <v>23016.09</v>
      </c>
      <c r="AH194" s="15">
        <f t="shared" si="80"/>
        <v>97.84529484834803</v>
      </c>
      <c r="AI194" s="21">
        <f t="shared" si="81"/>
        <v>23522.940000000002</v>
      </c>
      <c r="AJ194" s="5">
        <v>0</v>
      </c>
      <c r="AK194" s="3">
        <v>0</v>
      </c>
      <c r="AL194" s="3">
        <v>0</v>
      </c>
      <c r="AM194" s="3">
        <f t="shared" si="82"/>
        <v>0</v>
      </c>
      <c r="AN194" s="3"/>
      <c r="AO194" s="3"/>
      <c r="AP194" s="3"/>
      <c r="AQ194" s="3"/>
      <c r="AR194" s="10"/>
      <c r="AS194" s="5">
        <v>23232.780000000002</v>
      </c>
      <c r="AT194" s="3">
        <v>22952.74</v>
      </c>
      <c r="AU194" s="15">
        <f t="shared" si="83"/>
        <v>98.79463413332368</v>
      </c>
      <c r="AV194" s="6">
        <f t="shared" si="84"/>
        <v>22952.74</v>
      </c>
      <c r="AW194" s="5">
        <v>123758.40000000001</v>
      </c>
      <c r="AX194" s="3">
        <v>123565.6</v>
      </c>
      <c r="AY194" s="15">
        <f t="shared" si="85"/>
        <v>99.84421259486224</v>
      </c>
      <c r="AZ194" s="6">
        <f>AX194</f>
        <v>123565.6</v>
      </c>
      <c r="BA194" s="5">
        <v>59070.36</v>
      </c>
      <c r="BB194" s="3">
        <v>58846.350000000006</v>
      </c>
      <c r="BC194" s="15">
        <f t="shared" si="86"/>
        <v>99.62077427664231</v>
      </c>
      <c r="BD194" s="6">
        <f>BB194</f>
        <v>58846.350000000006</v>
      </c>
      <c r="BE194" s="5">
        <v>107808.85</v>
      </c>
      <c r="BF194" s="3">
        <v>104244.96</v>
      </c>
      <c r="BG194" s="15">
        <f t="shared" si="87"/>
        <v>96.69425098217818</v>
      </c>
      <c r="BH194" s="3">
        <v>3900.58</v>
      </c>
      <c r="BI194" s="3">
        <v>3621.14</v>
      </c>
      <c r="BJ194" s="15">
        <f t="shared" si="88"/>
        <v>92.83593721959298</v>
      </c>
      <c r="BK194" s="6">
        <v>130980.80239999999</v>
      </c>
      <c r="BL194" s="5">
        <v>302103.75</v>
      </c>
      <c r="BM194" s="3">
        <v>294606.92000000004</v>
      </c>
      <c r="BN194" s="15">
        <f>BM194/BL194*100</f>
        <v>97.51845847659952</v>
      </c>
      <c r="BO194" s="3">
        <v>9891.1</v>
      </c>
      <c r="BP194" s="3">
        <v>9610.380000000001</v>
      </c>
      <c r="BQ194" s="15">
        <f>BP194/BO194*100</f>
        <v>97.16189301493262</v>
      </c>
      <c r="BR194" s="6">
        <v>400963.51450000005</v>
      </c>
      <c r="BS194" s="5">
        <v>185499.12000000002</v>
      </c>
      <c r="BT194" s="3">
        <v>179680.86000000002</v>
      </c>
      <c r="BU194" s="15">
        <f t="shared" si="89"/>
        <v>96.86345681855525</v>
      </c>
      <c r="BV194" s="6">
        <v>201439.44491999998</v>
      </c>
      <c r="BW194" s="5">
        <v>832947.55</v>
      </c>
      <c r="BX194" s="3">
        <v>783921.99</v>
      </c>
      <c r="BY194" s="15">
        <f t="shared" si="90"/>
        <v>94.11420803146609</v>
      </c>
      <c r="BZ194" s="6">
        <v>730486.6684999999</v>
      </c>
      <c r="CA194" s="5">
        <v>23148.86</v>
      </c>
      <c r="CB194" s="3">
        <v>22434.49</v>
      </c>
      <c r="CC194" s="15">
        <f t="shared" si="91"/>
        <v>96.91401650016459</v>
      </c>
      <c r="CD194" s="6">
        <v>23388.14</v>
      </c>
    </row>
    <row r="195" spans="1:82" ht="15">
      <c r="A195" s="18" t="s">
        <v>206</v>
      </c>
      <c r="B195" s="5">
        <v>13445.52</v>
      </c>
      <c r="C195" s="3">
        <v>8803.55</v>
      </c>
      <c r="D195" s="15">
        <f t="shared" si="66"/>
        <v>65.47571235623464</v>
      </c>
      <c r="E195" s="21">
        <f t="shared" si="67"/>
        <v>8803.55</v>
      </c>
      <c r="F195" s="5">
        <v>44141.76</v>
      </c>
      <c r="G195" s="3">
        <v>29654.81</v>
      </c>
      <c r="H195" s="15">
        <f t="shared" si="68"/>
        <v>67.18085096742857</v>
      </c>
      <c r="I195" s="15">
        <f t="shared" si="93"/>
        <v>29654.81</v>
      </c>
      <c r="J195" s="15">
        <f t="shared" si="69"/>
        <v>2572.551107961357</v>
      </c>
      <c r="K195" s="15">
        <f t="shared" si="70"/>
        <v>2443.735347718779</v>
      </c>
      <c r="L195" s="15">
        <f t="shared" si="71"/>
        <v>9635.251572949723</v>
      </c>
      <c r="M195" s="15">
        <f t="shared" si="72"/>
        <v>9274.734737465624</v>
      </c>
      <c r="N195" s="15">
        <f t="shared" si="73"/>
        <v>416.7691723432763</v>
      </c>
      <c r="O195" s="15">
        <f t="shared" si="74"/>
        <v>3800.064927156054</v>
      </c>
      <c r="P195" s="6">
        <f t="shared" si="75"/>
        <v>1511.7031344051884</v>
      </c>
      <c r="Q195" s="5">
        <v>42312.96</v>
      </c>
      <c r="R195" s="3">
        <v>28298.66</v>
      </c>
      <c r="S195" s="6">
        <f t="shared" si="76"/>
        <v>66.87941472305413</v>
      </c>
      <c r="T195" s="5">
        <v>11353.2</v>
      </c>
      <c r="U195" s="3">
        <v>7573.150000000001</v>
      </c>
      <c r="V195" s="15">
        <f t="shared" si="77"/>
        <v>66.70498185533594</v>
      </c>
      <c r="W195" s="6">
        <f t="shared" si="92"/>
        <v>7573.150000000001</v>
      </c>
      <c r="X195" s="5">
        <v>0</v>
      </c>
      <c r="Y195" s="3">
        <v>0</v>
      </c>
      <c r="Z195" s="3">
        <v>0</v>
      </c>
      <c r="AA195" s="10">
        <f t="shared" si="78"/>
        <v>0</v>
      </c>
      <c r="AB195" s="13">
        <v>0</v>
      </c>
      <c r="AC195" s="3">
        <v>0</v>
      </c>
      <c r="AD195" s="3">
        <v>0</v>
      </c>
      <c r="AE195" s="21">
        <f t="shared" si="79"/>
        <v>0</v>
      </c>
      <c r="AF195" s="5">
        <v>0</v>
      </c>
      <c r="AG195" s="3">
        <v>0</v>
      </c>
      <c r="AH195" s="15"/>
      <c r="AI195" s="21">
        <f t="shared" si="81"/>
        <v>0</v>
      </c>
      <c r="AJ195" s="5">
        <v>0</v>
      </c>
      <c r="AK195" s="3">
        <v>0</v>
      </c>
      <c r="AL195" s="3">
        <v>0</v>
      </c>
      <c r="AM195" s="3">
        <f t="shared" si="82"/>
        <v>0</v>
      </c>
      <c r="AN195" s="3"/>
      <c r="AO195" s="3"/>
      <c r="AP195" s="3"/>
      <c r="AQ195" s="3"/>
      <c r="AR195" s="10"/>
      <c r="AS195" s="5">
        <v>4595.16</v>
      </c>
      <c r="AT195" s="3">
        <v>3140.41</v>
      </c>
      <c r="AU195" s="15">
        <f t="shared" si="83"/>
        <v>68.34168995203649</v>
      </c>
      <c r="AV195" s="6">
        <f t="shared" si="84"/>
        <v>3140.41</v>
      </c>
      <c r="AW195" s="5">
        <v>22525.26</v>
      </c>
      <c r="AX195" s="3">
        <v>14937.7</v>
      </c>
      <c r="AY195" s="15">
        <f t="shared" si="85"/>
        <v>66.31532776980156</v>
      </c>
      <c r="AZ195" s="6">
        <f>AX195</f>
        <v>14937.7</v>
      </c>
      <c r="BA195" s="5">
        <v>0</v>
      </c>
      <c r="BB195" s="3">
        <v>0</v>
      </c>
      <c r="BC195" s="15"/>
      <c r="BD195" s="6">
        <f>BA195</f>
        <v>0</v>
      </c>
      <c r="BE195" s="5">
        <v>40741.7</v>
      </c>
      <c r="BF195" s="3">
        <v>23578.34</v>
      </c>
      <c r="BG195" s="15">
        <f t="shared" si="87"/>
        <v>57.87274463264911</v>
      </c>
      <c r="BH195" s="3">
        <v>433.74</v>
      </c>
      <c r="BI195" s="3">
        <v>284.88</v>
      </c>
      <c r="BJ195" s="15">
        <f t="shared" si="88"/>
        <v>65.67990040116199</v>
      </c>
      <c r="BK195" s="6">
        <v>59339.5096</v>
      </c>
      <c r="BL195" s="5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10">
        <v>0</v>
      </c>
      <c r="BS195" s="5">
        <v>343388.92000000004</v>
      </c>
      <c r="BT195" s="3">
        <v>316102.06999999995</v>
      </c>
      <c r="BU195" s="15">
        <f t="shared" si="89"/>
        <v>92.0536603219463</v>
      </c>
      <c r="BV195" s="6">
        <v>59339.5096</v>
      </c>
      <c r="BW195" s="5">
        <v>258775.65</v>
      </c>
      <c r="BX195" s="3">
        <v>159981.63</v>
      </c>
      <c r="BY195" s="15">
        <f t="shared" si="90"/>
        <v>61.822520781997845</v>
      </c>
      <c r="BZ195" s="6">
        <v>247962.9055</v>
      </c>
      <c r="CA195" s="5">
        <v>3407.22</v>
      </c>
      <c r="CB195" s="3">
        <v>2437.84</v>
      </c>
      <c r="CC195" s="15">
        <f t="shared" si="91"/>
        <v>71.54923955600168</v>
      </c>
      <c r="CD195" s="6">
        <v>3005.7599999999998</v>
      </c>
    </row>
    <row r="196" spans="1:82" ht="15">
      <c r="A196" s="18" t="s">
        <v>78</v>
      </c>
      <c r="B196" s="5">
        <v>369935.82</v>
      </c>
      <c r="C196" s="3">
        <v>355379.57</v>
      </c>
      <c r="D196" s="15">
        <f t="shared" si="66"/>
        <v>96.06519584937733</v>
      </c>
      <c r="E196" s="21">
        <f t="shared" si="67"/>
        <v>355379.57</v>
      </c>
      <c r="F196" s="5">
        <v>1080997.6</v>
      </c>
      <c r="G196" s="3">
        <v>1057343.55</v>
      </c>
      <c r="H196" s="15">
        <f t="shared" si="68"/>
        <v>97.81183140462106</v>
      </c>
      <c r="I196" s="15">
        <f t="shared" si="93"/>
        <v>1057343.55</v>
      </c>
      <c r="J196" s="15">
        <f t="shared" si="69"/>
        <v>91724.42248148932</v>
      </c>
      <c r="K196" s="15">
        <f t="shared" si="70"/>
        <v>87131.49090543686</v>
      </c>
      <c r="L196" s="15">
        <f t="shared" si="71"/>
        <v>343545.3170425217</v>
      </c>
      <c r="M196" s="15">
        <f t="shared" si="72"/>
        <v>330691.0734757775</v>
      </c>
      <c r="N196" s="15">
        <f t="shared" si="73"/>
        <v>14859.923102390525</v>
      </c>
      <c r="O196" s="15">
        <f t="shared" si="74"/>
        <v>135491.48149354773</v>
      </c>
      <c r="P196" s="6">
        <f t="shared" si="75"/>
        <v>53899.84149883632</v>
      </c>
      <c r="Q196" s="5">
        <v>1164173.94</v>
      </c>
      <c r="R196" s="3">
        <v>1134435.37</v>
      </c>
      <c r="S196" s="6">
        <f t="shared" si="76"/>
        <v>97.44552175768513</v>
      </c>
      <c r="T196" s="5">
        <v>312364.86</v>
      </c>
      <c r="U196" s="3">
        <v>304424.29</v>
      </c>
      <c r="V196" s="15">
        <f t="shared" si="77"/>
        <v>97.45791828184515</v>
      </c>
      <c r="W196" s="6">
        <f t="shared" si="92"/>
        <v>304424.29</v>
      </c>
      <c r="X196" s="5">
        <v>279315.66000000003</v>
      </c>
      <c r="Y196" s="3">
        <v>271864.47000000003</v>
      </c>
      <c r="Z196" s="15">
        <f>Y196/X196*100</f>
        <v>97.33234076456722</v>
      </c>
      <c r="AA196" s="10">
        <f t="shared" si="78"/>
        <v>271864.47000000003</v>
      </c>
      <c r="AB196" s="13">
        <v>28.25</v>
      </c>
      <c r="AC196" s="3">
        <v>29.09</v>
      </c>
      <c r="AD196" s="15">
        <f>AC196/AB196*100</f>
        <v>102.97345132743362</v>
      </c>
      <c r="AE196" s="21">
        <f t="shared" si="79"/>
        <v>29.09</v>
      </c>
      <c r="AF196" s="5">
        <v>129001.92</v>
      </c>
      <c r="AG196" s="3">
        <v>125538.31</v>
      </c>
      <c r="AH196" s="15">
        <f t="shared" si="80"/>
        <v>97.31507096948636</v>
      </c>
      <c r="AI196" s="21">
        <f t="shared" si="81"/>
        <v>129001.92</v>
      </c>
      <c r="AJ196" s="5">
        <v>485604.11</v>
      </c>
      <c r="AK196" s="3">
        <v>478390.06</v>
      </c>
      <c r="AL196" s="15">
        <f>AK196/AJ196*100</f>
        <v>98.51441743357567</v>
      </c>
      <c r="AM196" s="3">
        <f t="shared" si="82"/>
        <v>468744.32</v>
      </c>
      <c r="AN196" s="15">
        <v>322006.8</v>
      </c>
      <c r="AO196" s="15">
        <v>124120.64</v>
      </c>
      <c r="AP196" s="15">
        <v>18482.2</v>
      </c>
      <c r="AQ196" s="15"/>
      <c r="AR196" s="6">
        <v>4134.68</v>
      </c>
      <c r="AS196" s="5">
        <v>128998.02</v>
      </c>
      <c r="AT196" s="3">
        <v>129177.99</v>
      </c>
      <c r="AU196" s="15">
        <f t="shared" si="83"/>
        <v>100.13951376928112</v>
      </c>
      <c r="AV196" s="6">
        <f t="shared" si="84"/>
        <v>129177.99</v>
      </c>
      <c r="AW196" s="5">
        <v>710029</v>
      </c>
      <c r="AX196" s="3">
        <v>690877.75</v>
      </c>
      <c r="AY196" s="15">
        <f t="shared" si="85"/>
        <v>97.30275101439518</v>
      </c>
      <c r="AZ196" s="6">
        <f>AX196</f>
        <v>690877.75</v>
      </c>
      <c r="BA196" s="5">
        <v>338911.3</v>
      </c>
      <c r="BB196" s="3">
        <v>328938.88</v>
      </c>
      <c r="BC196" s="15">
        <f t="shared" si="86"/>
        <v>97.05751327854811</v>
      </c>
      <c r="BD196" s="6">
        <f>BB196</f>
        <v>328938.88</v>
      </c>
      <c r="BE196" s="5">
        <v>690128.28</v>
      </c>
      <c r="BF196" s="3">
        <v>652797.9500000001</v>
      </c>
      <c r="BG196" s="15">
        <f t="shared" si="87"/>
        <v>94.59081288481615</v>
      </c>
      <c r="BH196" s="3">
        <v>25576.25</v>
      </c>
      <c r="BI196" s="3">
        <v>23936.65</v>
      </c>
      <c r="BJ196" s="15">
        <f t="shared" si="88"/>
        <v>93.58936513366893</v>
      </c>
      <c r="BK196" s="6">
        <v>921255.4129631999</v>
      </c>
      <c r="BL196" s="5">
        <v>1992364.21</v>
      </c>
      <c r="BM196" s="3">
        <v>1882657.67</v>
      </c>
      <c r="BN196" s="15">
        <f>BM196/BL196*100</f>
        <v>94.49365033514631</v>
      </c>
      <c r="BO196" s="3">
        <v>70276.82</v>
      </c>
      <c r="BP196" s="3">
        <v>66689.33</v>
      </c>
      <c r="BQ196" s="15">
        <f>BP196/BO196*100</f>
        <v>94.89520157571158</v>
      </c>
      <c r="BR196" s="6">
        <v>2270052.574</v>
      </c>
      <c r="BS196" s="5">
        <v>1200500.73</v>
      </c>
      <c r="BT196" s="3">
        <v>1137727.47</v>
      </c>
      <c r="BU196" s="15">
        <f t="shared" si="89"/>
        <v>94.77107689888702</v>
      </c>
      <c r="BV196" s="6">
        <v>1430490.1685312</v>
      </c>
      <c r="BW196" s="5">
        <v>5271502.49</v>
      </c>
      <c r="BX196" s="3">
        <v>4990829.81</v>
      </c>
      <c r="BY196" s="15">
        <f t="shared" si="90"/>
        <v>94.67566067677224</v>
      </c>
      <c r="BZ196" s="6">
        <v>5127851.376</v>
      </c>
      <c r="CA196" s="5">
        <v>184609.72</v>
      </c>
      <c r="CB196" s="3">
        <v>178603.25</v>
      </c>
      <c r="CC196" s="15">
        <f t="shared" si="91"/>
        <v>96.74639558523788</v>
      </c>
      <c r="CD196" s="6">
        <v>180692.49000000002</v>
      </c>
    </row>
    <row r="197" spans="1:82" ht="15">
      <c r="A197" s="18" t="s">
        <v>79</v>
      </c>
      <c r="B197" s="5">
        <v>44571.54</v>
      </c>
      <c r="C197" s="3">
        <v>44463.57</v>
      </c>
      <c r="D197" s="15">
        <f t="shared" si="66"/>
        <v>99.75776022098405</v>
      </c>
      <c r="E197" s="21">
        <f t="shared" si="67"/>
        <v>44463.57</v>
      </c>
      <c r="F197" s="5">
        <v>118686.72</v>
      </c>
      <c r="G197" s="3">
        <v>119598.39</v>
      </c>
      <c r="H197" s="15">
        <f t="shared" si="68"/>
        <v>100.76813143037401</v>
      </c>
      <c r="I197" s="15">
        <f>F197</f>
        <v>118686.72</v>
      </c>
      <c r="J197" s="15">
        <f t="shared" si="69"/>
        <v>10296.058313518088</v>
      </c>
      <c r="K197" s="15">
        <f t="shared" si="70"/>
        <v>9780.502150200973</v>
      </c>
      <c r="L197" s="15">
        <f t="shared" si="71"/>
        <v>38562.93146266131</v>
      </c>
      <c r="M197" s="15">
        <f t="shared" si="72"/>
        <v>37120.04375883224</v>
      </c>
      <c r="N197" s="15">
        <f t="shared" si="73"/>
        <v>1668.0250543685215</v>
      </c>
      <c r="O197" s="15">
        <f t="shared" si="74"/>
        <v>15208.906817854877</v>
      </c>
      <c r="P197" s="6">
        <f t="shared" si="75"/>
        <v>6050.252442563982</v>
      </c>
      <c r="Q197" s="5">
        <v>140265.06</v>
      </c>
      <c r="R197" s="3">
        <v>141273.4</v>
      </c>
      <c r="S197" s="6">
        <f t="shared" si="76"/>
        <v>100.71888180848458</v>
      </c>
      <c r="T197" s="5">
        <v>37635.24</v>
      </c>
      <c r="U197" s="3">
        <v>37942.94</v>
      </c>
      <c r="V197" s="15">
        <f t="shared" si="77"/>
        <v>100.81758479552676</v>
      </c>
      <c r="W197" s="6">
        <f>T197</f>
        <v>37635.24</v>
      </c>
      <c r="X197" s="5"/>
      <c r="Y197" s="3"/>
      <c r="Z197" s="3"/>
      <c r="AA197" s="10">
        <f t="shared" si="78"/>
        <v>0</v>
      </c>
      <c r="AB197" s="13"/>
      <c r="AC197" s="3"/>
      <c r="AD197" s="3"/>
      <c r="AE197" s="21">
        <f t="shared" si="79"/>
        <v>0</v>
      </c>
      <c r="AF197" s="5">
        <v>58556.58</v>
      </c>
      <c r="AG197" s="3">
        <v>57403.96</v>
      </c>
      <c r="AH197" s="15">
        <f t="shared" si="80"/>
        <v>98.03161318505964</v>
      </c>
      <c r="AI197" s="21">
        <f t="shared" si="81"/>
        <v>58556.58</v>
      </c>
      <c r="AJ197" s="5">
        <v>48675.72</v>
      </c>
      <c r="AK197" s="3">
        <v>49172.31</v>
      </c>
      <c r="AL197" s="15">
        <f>AK197/AJ197*100</f>
        <v>101.02020062569181</v>
      </c>
      <c r="AM197" s="3">
        <f t="shared" si="82"/>
        <v>34462.36</v>
      </c>
      <c r="AN197" s="15">
        <v>32200.68</v>
      </c>
      <c r="AO197" s="15"/>
      <c r="AP197" s="15">
        <v>1848.22</v>
      </c>
      <c r="AQ197" s="15"/>
      <c r="AR197" s="6">
        <v>413.46</v>
      </c>
      <c r="AS197" s="5">
        <v>2825.52</v>
      </c>
      <c r="AT197" s="3">
        <v>2859.96</v>
      </c>
      <c r="AU197" s="15">
        <f t="shared" si="83"/>
        <v>101.21889068206914</v>
      </c>
      <c r="AV197" s="6">
        <f t="shared" si="84"/>
        <v>2859.96</v>
      </c>
      <c r="AW197" s="5">
        <v>93381.54000000001</v>
      </c>
      <c r="AX197" s="3">
        <v>94227.92</v>
      </c>
      <c r="AY197" s="15">
        <f t="shared" si="85"/>
        <v>100.90636757543298</v>
      </c>
      <c r="AZ197" s="6">
        <f>AW197</f>
        <v>93381.54000000001</v>
      </c>
      <c r="BA197" s="5">
        <v>44571.54</v>
      </c>
      <c r="BB197" s="3">
        <v>44939.19</v>
      </c>
      <c r="BC197" s="15">
        <f t="shared" si="86"/>
        <v>100.82485370709651</v>
      </c>
      <c r="BD197" s="6">
        <f>BA197</f>
        <v>44571.54</v>
      </c>
      <c r="BE197" s="5">
        <v>83827.74</v>
      </c>
      <c r="BF197" s="3">
        <v>82212.21</v>
      </c>
      <c r="BG197" s="15">
        <f t="shared" si="87"/>
        <v>98.07279785903808</v>
      </c>
      <c r="BH197" s="3">
        <v>3793.41</v>
      </c>
      <c r="BI197" s="3">
        <v>3674.4700000000003</v>
      </c>
      <c r="BJ197" s="15">
        <f t="shared" si="88"/>
        <v>96.86456249126776</v>
      </c>
      <c r="BK197" s="6">
        <v>101307.57839999998</v>
      </c>
      <c r="BL197" s="5">
        <v>226024.24</v>
      </c>
      <c r="BM197" s="3">
        <v>225183.29</v>
      </c>
      <c r="BN197" s="15">
        <f>BM197/BL197*100</f>
        <v>99.62793813619282</v>
      </c>
      <c r="BO197" s="3">
        <v>10151.82</v>
      </c>
      <c r="BP197" s="3">
        <v>10323.44</v>
      </c>
      <c r="BQ197" s="15">
        <f>BP197/BO197*100</f>
        <v>101.69053430813393</v>
      </c>
      <c r="BR197" s="6">
        <v>241201.473</v>
      </c>
      <c r="BS197" s="5">
        <v>141732.27</v>
      </c>
      <c r="BT197" s="3">
        <v>139939.47</v>
      </c>
      <c r="BU197" s="15">
        <f t="shared" si="89"/>
        <v>98.7350798798326</v>
      </c>
      <c r="BV197" s="6">
        <v>159504.79608000003</v>
      </c>
      <c r="BW197" s="5">
        <v>537963.45</v>
      </c>
      <c r="BX197" s="3">
        <v>543072.87</v>
      </c>
      <c r="BY197" s="15">
        <f t="shared" si="90"/>
        <v>100.94977084409732</v>
      </c>
      <c r="BZ197" s="6">
        <v>541225.357</v>
      </c>
      <c r="CA197" s="5">
        <v>32421.47</v>
      </c>
      <c r="CB197" s="3">
        <v>33023.43</v>
      </c>
      <c r="CC197" s="15">
        <f t="shared" si="91"/>
        <v>101.856670903571</v>
      </c>
      <c r="CD197" s="6">
        <v>35206.23</v>
      </c>
    </row>
    <row r="198" spans="1:82" ht="15">
      <c r="A198" s="18" t="s">
        <v>80</v>
      </c>
      <c r="B198" s="5">
        <v>203303.82</v>
      </c>
      <c r="C198" s="3">
        <v>196722.16</v>
      </c>
      <c r="D198" s="15">
        <f aca="true" t="shared" si="95" ref="D198:D218">C198/B198*100</f>
        <v>96.76264813912498</v>
      </c>
      <c r="E198" s="21">
        <f aca="true" t="shared" si="96" ref="E198:E218">C198</f>
        <v>196722.16</v>
      </c>
      <c r="F198" s="5">
        <v>569081.7000000001</v>
      </c>
      <c r="G198" s="3">
        <v>559490.7</v>
      </c>
      <c r="H198" s="15">
        <f aca="true" t="shared" si="97" ref="H198:H218">G198/F198*100</f>
        <v>98.31465323871772</v>
      </c>
      <c r="I198" s="15">
        <f aca="true" t="shared" si="98" ref="I198:I218">G198</f>
        <v>559490.7</v>
      </c>
      <c r="J198" s="15">
        <f aca="true" t="shared" si="99" ref="J198:J218">I198/2/4.35*0.39+I198/2/4.89*0.41</f>
        <v>48535.74918129892</v>
      </c>
      <c r="K198" s="15">
        <f aca="true" t="shared" si="100" ref="K198:K218">I198/2/4.35*0.37+I198/2/4.89*0.39</f>
        <v>46105.410903321346</v>
      </c>
      <c r="L198" s="15">
        <f aca="true" t="shared" si="101" ref="L198:L218">I198/2/4.35*1.27+I198/2/4.89*1.75</f>
        <v>181786.14690924477</v>
      </c>
      <c r="M198" s="15">
        <f aca="true" t="shared" si="102" ref="M198:M218">I198/2/4.35*1.44+I198/2/4.89*1.44</f>
        <v>174984.35601438544</v>
      </c>
      <c r="N198" s="15">
        <f aca="true" t="shared" si="103" ref="N198:N218">I198/2/4.35*0.06+I198/2/4.89*0.07</f>
        <v>7863.0912143008245</v>
      </c>
      <c r="O198" s="15">
        <f aca="true" t="shared" si="104" ref="O198:O218">I198/2/4.35*0.59+I198/2/4.89*0.59</f>
        <v>71694.97920033848</v>
      </c>
      <c r="P198" s="6">
        <f aca="true" t="shared" si="105" ref="P198:P218">I198-J198-K198-L198-M198-N198-O198</f>
        <v>28520.9665771102</v>
      </c>
      <c r="Q198" s="5">
        <v>639790.3200000001</v>
      </c>
      <c r="R198" s="3">
        <v>628667.56</v>
      </c>
      <c r="S198" s="6">
        <f aca="true" t="shared" si="106" ref="S198:S218">R198/Q198*100</f>
        <v>98.26149917366676</v>
      </c>
      <c r="T198" s="5">
        <v>171665.52</v>
      </c>
      <c r="U198" s="3">
        <v>168858.85</v>
      </c>
      <c r="V198" s="15">
        <f aca="true" t="shared" si="107" ref="V198:V218">U198/T198*100</f>
        <v>98.36503568101504</v>
      </c>
      <c r="W198" s="6">
        <f aca="true" t="shared" si="108" ref="W198:W218">U198</f>
        <v>168858.85</v>
      </c>
      <c r="X198" s="5"/>
      <c r="Y198" s="3"/>
      <c r="Z198" s="3"/>
      <c r="AA198" s="10">
        <f aca="true" t="shared" si="109" ref="AA198:AA218">Y198</f>
        <v>0</v>
      </c>
      <c r="AB198" s="13"/>
      <c r="AC198" s="3"/>
      <c r="AD198" s="3"/>
      <c r="AE198" s="21">
        <f aca="true" t="shared" si="110" ref="AE198:AE218">AC198</f>
        <v>0</v>
      </c>
      <c r="AF198" s="5"/>
      <c r="AG198" s="3"/>
      <c r="AH198" s="15"/>
      <c r="AI198" s="21">
        <f aca="true" t="shared" si="111" ref="AI198:AI218">AF198</f>
        <v>0</v>
      </c>
      <c r="AJ198" s="5">
        <v>241677.28</v>
      </c>
      <c r="AK198" s="3">
        <v>237270.46</v>
      </c>
      <c r="AL198" s="15">
        <f>AK198/AJ198*100</f>
        <v>98.17656835594971</v>
      </c>
      <c r="AM198" s="3">
        <f aca="true" t="shared" si="112" ref="AM198:AM218">AN198+AO198+AP198+AQ198+AR198</f>
        <v>202631.19999999998</v>
      </c>
      <c r="AN198" s="15">
        <v>161003.4</v>
      </c>
      <c r="AO198" s="15">
        <v>30319.4</v>
      </c>
      <c r="AP198" s="15">
        <v>9241.1</v>
      </c>
      <c r="AQ198" s="15"/>
      <c r="AR198" s="6">
        <v>2067.3</v>
      </c>
      <c r="AS198" s="5">
        <v>70892.82</v>
      </c>
      <c r="AT198" s="3">
        <v>73738.38</v>
      </c>
      <c r="AU198" s="15">
        <f aca="true" t="shared" si="113" ref="AU198:AU218">AT198/AS198*100</f>
        <v>104.01389026420446</v>
      </c>
      <c r="AV198" s="6">
        <f aca="true" t="shared" si="114" ref="AV198:AV218">AT198</f>
        <v>73738.38</v>
      </c>
      <c r="AW198" s="5">
        <v>407165.55</v>
      </c>
      <c r="AX198" s="3">
        <v>401303.63</v>
      </c>
      <c r="AY198" s="15">
        <f aca="true" t="shared" si="115" ref="AY198:AY218">AX198/AW198*100</f>
        <v>98.56031041918945</v>
      </c>
      <c r="AZ198" s="6">
        <f>AX198</f>
        <v>401303.63</v>
      </c>
      <c r="BA198" s="5">
        <v>193698.58000000002</v>
      </c>
      <c r="BB198" s="3">
        <v>189738.89</v>
      </c>
      <c r="BC198" s="15">
        <f aca="true" t="shared" si="116" ref="BC198:BC218">BB198/BA198*100</f>
        <v>97.95574650056804</v>
      </c>
      <c r="BD198" s="6">
        <f>BB198</f>
        <v>189738.89</v>
      </c>
      <c r="BE198" s="5">
        <v>353906.74</v>
      </c>
      <c r="BF198" s="3">
        <v>342360.85000000003</v>
      </c>
      <c r="BG198" s="15">
        <f aca="true" t="shared" si="117" ref="BG198:BG218">BF198/BE198*100</f>
        <v>96.73758968252486</v>
      </c>
      <c r="BH198" s="3">
        <v>19492.78</v>
      </c>
      <c r="BI198" s="3">
        <v>18399.9</v>
      </c>
      <c r="BJ198" s="15">
        <f aca="true" t="shared" si="118" ref="BJ198:BJ218">BI198/BH198*100</f>
        <v>94.39341130408285</v>
      </c>
      <c r="BK198" s="6">
        <v>410842.26266719995</v>
      </c>
      <c r="BL198" s="5">
        <v>821329.35</v>
      </c>
      <c r="BM198" s="3">
        <v>802840.63</v>
      </c>
      <c r="BN198" s="15">
        <f>BM198/BL198*100</f>
        <v>97.74892739435161</v>
      </c>
      <c r="BO198" s="3">
        <v>48679.82</v>
      </c>
      <c r="BP198" s="3">
        <v>46542.17</v>
      </c>
      <c r="BQ198" s="15">
        <f>BP198/BO198*100</f>
        <v>95.6087553322917</v>
      </c>
      <c r="BR198" s="6">
        <v>1349771.5985</v>
      </c>
      <c r="BS198" s="5">
        <v>564022.43</v>
      </c>
      <c r="BT198" s="3">
        <v>546593.79</v>
      </c>
      <c r="BU198" s="15">
        <f aca="true" t="shared" si="119" ref="BU198:BU218">BT198/BS198*100</f>
        <v>96.90993849304893</v>
      </c>
      <c r="BV198" s="6">
        <v>598060.9479712001</v>
      </c>
      <c r="BW198" s="5">
        <v>2891492.31</v>
      </c>
      <c r="BX198" s="3">
        <v>2736419.23</v>
      </c>
      <c r="BY198" s="15">
        <f aca="true" t="shared" si="120" ref="BY198:BY218">BX198/BW198*100</f>
        <v>94.63691881649859</v>
      </c>
      <c r="BZ198" s="6">
        <v>2402403.606</v>
      </c>
      <c r="CA198" s="5">
        <v>175851.99</v>
      </c>
      <c r="CB198" s="3">
        <v>180008.26</v>
      </c>
      <c r="CC198" s="15">
        <f aca="true" t="shared" si="121" ref="CC198:CC218">CB198/CA198*100</f>
        <v>102.36350467230994</v>
      </c>
      <c r="CD198" s="6">
        <v>202027.78999999998</v>
      </c>
    </row>
    <row r="199" spans="1:82" ht="15">
      <c r="A199" s="18" t="s">
        <v>72</v>
      </c>
      <c r="B199" s="5">
        <v>61596.48</v>
      </c>
      <c r="C199" s="3">
        <v>59214.39</v>
      </c>
      <c r="D199" s="15">
        <f t="shared" si="95"/>
        <v>96.13274979349468</v>
      </c>
      <c r="E199" s="21">
        <f t="shared" si="96"/>
        <v>59214.39</v>
      </c>
      <c r="F199" s="5">
        <v>188702</v>
      </c>
      <c r="G199" s="3">
        <v>183832.37</v>
      </c>
      <c r="H199" s="15">
        <f t="shared" si="97"/>
        <v>97.41940731947727</v>
      </c>
      <c r="I199" s="15">
        <f t="shared" si="98"/>
        <v>183832.37</v>
      </c>
      <c r="J199" s="15">
        <f t="shared" si="99"/>
        <v>15947.435411748116</v>
      </c>
      <c r="K199" s="15">
        <f t="shared" si="100"/>
        <v>15148.896945349414</v>
      </c>
      <c r="L199" s="15">
        <f t="shared" si="101"/>
        <v>59729.64022367958</v>
      </c>
      <c r="M199" s="15">
        <f t="shared" si="102"/>
        <v>57494.76958070658</v>
      </c>
      <c r="N199" s="15">
        <f t="shared" si="103"/>
        <v>2583.5830576828157</v>
      </c>
      <c r="O199" s="15">
        <f t="shared" si="104"/>
        <v>23556.884758761727</v>
      </c>
      <c r="P199" s="6">
        <f t="shared" si="105"/>
        <v>9371.160022071766</v>
      </c>
      <c r="Q199" s="5">
        <v>193841.88</v>
      </c>
      <c r="R199" s="3">
        <v>188052.15</v>
      </c>
      <c r="S199" s="6">
        <f t="shared" si="106"/>
        <v>97.01316867129023</v>
      </c>
      <c r="T199" s="5">
        <v>52010.58</v>
      </c>
      <c r="U199" s="3">
        <v>50429.44</v>
      </c>
      <c r="V199" s="15">
        <f t="shared" si="107"/>
        <v>96.9599646841085</v>
      </c>
      <c r="W199" s="6">
        <f t="shared" si="108"/>
        <v>50429.44</v>
      </c>
      <c r="X199" s="5">
        <v>0</v>
      </c>
      <c r="Y199" s="3">
        <v>0</v>
      </c>
      <c r="Z199" s="3">
        <v>0</v>
      </c>
      <c r="AA199" s="10">
        <f t="shared" si="109"/>
        <v>0</v>
      </c>
      <c r="AB199" s="13">
        <v>27.900000000000002</v>
      </c>
      <c r="AC199" s="3">
        <v>27.900000000000002</v>
      </c>
      <c r="AD199" s="15">
        <f>AC199/AB199*100</f>
        <v>100</v>
      </c>
      <c r="AE199" s="21">
        <f t="shared" si="110"/>
        <v>27.900000000000002</v>
      </c>
      <c r="AF199" s="5">
        <v>21479.28</v>
      </c>
      <c r="AG199" s="3">
        <v>20814.68</v>
      </c>
      <c r="AH199" s="15">
        <f aca="true" t="shared" si="122" ref="AH199:AH218">AG199/AF199*100</f>
        <v>96.90585531731045</v>
      </c>
      <c r="AI199" s="21">
        <f t="shared" si="111"/>
        <v>21479.28</v>
      </c>
      <c r="AJ199" s="5">
        <v>93525.72</v>
      </c>
      <c r="AK199" s="3">
        <v>90560.74</v>
      </c>
      <c r="AL199" s="15">
        <f>AK199/AJ199*100</f>
        <v>96.82977046314105</v>
      </c>
      <c r="AM199" s="3">
        <f t="shared" si="112"/>
        <v>68924.72</v>
      </c>
      <c r="AN199" s="15">
        <v>64401.36</v>
      </c>
      <c r="AO199" s="15"/>
      <c r="AP199" s="15">
        <v>3696.44</v>
      </c>
      <c r="AQ199" s="15"/>
      <c r="AR199" s="6">
        <v>826.92</v>
      </c>
      <c r="AS199" s="5">
        <v>21478.739999999998</v>
      </c>
      <c r="AT199" s="3">
        <v>21984.13</v>
      </c>
      <c r="AU199" s="15">
        <f t="shared" si="113"/>
        <v>102.35297787486604</v>
      </c>
      <c r="AV199" s="6">
        <f t="shared" si="114"/>
        <v>21984.13</v>
      </c>
      <c r="AW199" s="5">
        <v>112342.28</v>
      </c>
      <c r="AX199" s="3">
        <v>108558.17</v>
      </c>
      <c r="AY199" s="15">
        <f t="shared" si="115"/>
        <v>96.63162435371616</v>
      </c>
      <c r="AZ199" s="6">
        <f>AX199</f>
        <v>108558.17</v>
      </c>
      <c r="BA199" s="5">
        <v>53622.979999999996</v>
      </c>
      <c r="BB199" s="3">
        <v>51741.33</v>
      </c>
      <c r="BC199" s="15">
        <f t="shared" si="116"/>
        <v>96.49096338920367</v>
      </c>
      <c r="BD199" s="6">
        <f>BB199</f>
        <v>51741.33</v>
      </c>
      <c r="BE199" s="5">
        <v>190612.97</v>
      </c>
      <c r="BF199" s="3">
        <v>171134.63</v>
      </c>
      <c r="BG199" s="15">
        <f t="shared" si="117"/>
        <v>89.78120953679071</v>
      </c>
      <c r="BH199" s="3">
        <v>10155.25</v>
      </c>
      <c r="BI199" s="3">
        <v>9049.67</v>
      </c>
      <c r="BJ199" s="15">
        <f t="shared" si="118"/>
        <v>89.11321730139584</v>
      </c>
      <c r="BK199" s="6">
        <v>197291.09119999997</v>
      </c>
      <c r="BL199" s="5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10">
        <v>0</v>
      </c>
      <c r="BS199" s="5">
        <v>191107.22</v>
      </c>
      <c r="BT199" s="3">
        <v>172188.13</v>
      </c>
      <c r="BU199" s="15">
        <f t="shared" si="119"/>
        <v>90.10027459977704</v>
      </c>
      <c r="BV199" s="6">
        <v>197291.09119999997</v>
      </c>
      <c r="BW199" s="5">
        <v>1045819.44</v>
      </c>
      <c r="BX199" s="3">
        <v>977511.64</v>
      </c>
      <c r="BY199" s="15">
        <f t="shared" si="120"/>
        <v>93.46849012483456</v>
      </c>
      <c r="BZ199" s="6">
        <v>1058134.2595000002</v>
      </c>
      <c r="CA199" s="5">
        <v>45902.240000000005</v>
      </c>
      <c r="CB199" s="3">
        <v>44808.49</v>
      </c>
      <c r="CC199" s="15">
        <f t="shared" si="121"/>
        <v>97.61721868039554</v>
      </c>
      <c r="CD199" s="6">
        <v>45005.780000000006</v>
      </c>
    </row>
    <row r="200" spans="1:82" ht="15">
      <c r="A200" s="18" t="s">
        <v>73</v>
      </c>
      <c r="B200" s="5">
        <v>91761.54000000001</v>
      </c>
      <c r="C200" s="3">
        <v>90047.45999999999</v>
      </c>
      <c r="D200" s="15">
        <f t="shared" si="95"/>
        <v>98.13202786265354</v>
      </c>
      <c r="E200" s="21">
        <f t="shared" si="96"/>
        <v>90047.45999999999</v>
      </c>
      <c r="F200" s="5">
        <v>271671.72</v>
      </c>
      <c r="G200" s="3">
        <v>265442.12</v>
      </c>
      <c r="H200" s="15">
        <f t="shared" si="97"/>
        <v>97.70693835928157</v>
      </c>
      <c r="I200" s="15">
        <f t="shared" si="98"/>
        <v>265442.12</v>
      </c>
      <c r="J200" s="15">
        <f t="shared" si="99"/>
        <v>23027.0711532332</v>
      </c>
      <c r="K200" s="15">
        <f t="shared" si="100"/>
        <v>21874.032961850364</v>
      </c>
      <c r="L200" s="15">
        <f t="shared" si="101"/>
        <v>86245.75926323954</v>
      </c>
      <c r="M200" s="15">
        <f t="shared" si="102"/>
        <v>83018.74977956421</v>
      </c>
      <c r="N200" s="15">
        <f t="shared" si="103"/>
        <v>3730.5277847824555</v>
      </c>
      <c r="O200" s="15">
        <f t="shared" si="104"/>
        <v>34014.626645793665</v>
      </c>
      <c r="P200" s="6">
        <f t="shared" si="105"/>
        <v>13531.352411536544</v>
      </c>
      <c r="Q200" s="5">
        <v>288772.08</v>
      </c>
      <c r="R200" s="3">
        <v>286200.45</v>
      </c>
      <c r="S200" s="6">
        <f t="shared" si="106"/>
        <v>99.10946030516523</v>
      </c>
      <c r="T200" s="5">
        <v>77483.22</v>
      </c>
      <c r="U200" s="3">
        <v>76737.51000000001</v>
      </c>
      <c r="V200" s="15">
        <f t="shared" si="107"/>
        <v>99.0375851700536</v>
      </c>
      <c r="W200" s="6">
        <f t="shared" si="108"/>
        <v>76737.51000000001</v>
      </c>
      <c r="X200" s="5">
        <v>0</v>
      </c>
      <c r="Y200" s="3">
        <v>0</v>
      </c>
      <c r="Z200" s="3">
        <v>0</v>
      </c>
      <c r="AA200" s="10">
        <f t="shared" si="109"/>
        <v>0</v>
      </c>
      <c r="AB200" s="13">
        <v>0</v>
      </c>
      <c r="AC200" s="3">
        <v>3.33</v>
      </c>
      <c r="AD200" s="3">
        <v>0</v>
      </c>
      <c r="AE200" s="21">
        <f t="shared" si="110"/>
        <v>3.33</v>
      </c>
      <c r="AF200" s="5">
        <v>31999.440000000002</v>
      </c>
      <c r="AG200" s="3">
        <v>31658.57</v>
      </c>
      <c r="AH200" s="15">
        <f t="shared" si="122"/>
        <v>98.93476260834564</v>
      </c>
      <c r="AI200" s="21">
        <f t="shared" si="111"/>
        <v>31999.440000000002</v>
      </c>
      <c r="AJ200" s="5">
        <v>0</v>
      </c>
      <c r="AK200" s="3">
        <v>0</v>
      </c>
      <c r="AL200" s="3">
        <v>0</v>
      </c>
      <c r="AM200" s="3">
        <f t="shared" si="112"/>
        <v>0</v>
      </c>
      <c r="AN200" s="3"/>
      <c r="AO200" s="3"/>
      <c r="AP200" s="3"/>
      <c r="AQ200" s="3"/>
      <c r="AR200" s="10"/>
      <c r="AS200" s="5">
        <v>31997.16</v>
      </c>
      <c r="AT200" s="3">
        <v>33155.61</v>
      </c>
      <c r="AU200" s="15">
        <f t="shared" si="113"/>
        <v>103.6204775673841</v>
      </c>
      <c r="AV200" s="6">
        <f t="shared" si="114"/>
        <v>33155.61</v>
      </c>
      <c r="AW200" s="5">
        <v>173747.22</v>
      </c>
      <c r="AX200" s="3">
        <v>174806.25</v>
      </c>
      <c r="AY200" s="15">
        <f t="shared" si="115"/>
        <v>100.60952342143949</v>
      </c>
      <c r="AZ200" s="6">
        <f aca="true" t="shared" si="123" ref="AZ200:AZ216">AW200</f>
        <v>173747.22</v>
      </c>
      <c r="BA200" s="5">
        <v>82941.54</v>
      </c>
      <c r="BB200" s="3">
        <v>83302.08</v>
      </c>
      <c r="BC200" s="15">
        <f t="shared" si="116"/>
        <v>100.43469171177676</v>
      </c>
      <c r="BD200" s="6">
        <f aca="true" t="shared" si="124" ref="BD200:BD216">BA200</f>
        <v>82941.54</v>
      </c>
      <c r="BE200" s="5">
        <v>340201.14</v>
      </c>
      <c r="BF200" s="3">
        <v>327304.15</v>
      </c>
      <c r="BG200" s="15">
        <f t="shared" si="117"/>
        <v>96.20901035193474</v>
      </c>
      <c r="BH200" s="3">
        <v>6780.75</v>
      </c>
      <c r="BI200" s="3">
        <v>6588.64</v>
      </c>
      <c r="BJ200" s="15">
        <f t="shared" si="118"/>
        <v>97.16683257751724</v>
      </c>
      <c r="BK200" s="6">
        <v>338607.87543519994</v>
      </c>
      <c r="BL200" s="5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10">
        <v>0</v>
      </c>
      <c r="BS200" s="5">
        <v>340729.35</v>
      </c>
      <c r="BT200" s="3">
        <v>330230.74</v>
      </c>
      <c r="BU200" s="15">
        <f t="shared" si="119"/>
        <v>96.91878319258379</v>
      </c>
      <c r="BV200" s="6">
        <v>336259.48144319997</v>
      </c>
      <c r="BW200" s="5">
        <v>1188498.16</v>
      </c>
      <c r="BX200" s="3">
        <v>1140597.86</v>
      </c>
      <c r="BY200" s="15">
        <f t="shared" si="120"/>
        <v>95.96967823660746</v>
      </c>
      <c r="BZ200" s="6">
        <v>1195726.8265</v>
      </c>
      <c r="CA200" s="5">
        <v>22322.850000000002</v>
      </c>
      <c r="CB200" s="3">
        <v>21850.77</v>
      </c>
      <c r="CC200" s="15">
        <f t="shared" si="121"/>
        <v>97.88521626942796</v>
      </c>
      <c r="CD200" s="6">
        <v>22707.64</v>
      </c>
    </row>
    <row r="201" spans="1:82" ht="15">
      <c r="A201" s="18" t="s">
        <v>74</v>
      </c>
      <c r="B201" s="5">
        <v>91525.62000000001</v>
      </c>
      <c r="C201" s="3">
        <v>90168.6</v>
      </c>
      <c r="D201" s="15">
        <f t="shared" si="95"/>
        <v>98.51733317949663</v>
      </c>
      <c r="E201" s="21">
        <f t="shared" si="96"/>
        <v>90168.6</v>
      </c>
      <c r="F201" s="5">
        <v>277564.32</v>
      </c>
      <c r="G201" s="3">
        <v>286362.07</v>
      </c>
      <c r="H201" s="15">
        <f t="shared" si="97"/>
        <v>103.16962569252416</v>
      </c>
      <c r="I201" s="15">
        <f>F201</f>
        <v>277564.32</v>
      </c>
      <c r="J201" s="15">
        <f t="shared" si="99"/>
        <v>24078.6705072985</v>
      </c>
      <c r="K201" s="15">
        <f t="shared" si="100"/>
        <v>22872.975414427758</v>
      </c>
      <c r="L201" s="15">
        <f t="shared" si="101"/>
        <v>90184.42710894861</v>
      </c>
      <c r="M201" s="15">
        <f t="shared" si="102"/>
        <v>86810.04668669347</v>
      </c>
      <c r="N201" s="15">
        <f t="shared" si="103"/>
        <v>3900.893376771737</v>
      </c>
      <c r="O201" s="15">
        <f t="shared" si="104"/>
        <v>35568.00523968691</v>
      </c>
      <c r="P201" s="6">
        <f t="shared" si="105"/>
        <v>14149.301666173029</v>
      </c>
      <c r="Q201" s="5">
        <v>288026.28</v>
      </c>
      <c r="R201" s="3">
        <v>289831.37</v>
      </c>
      <c r="S201" s="6">
        <f t="shared" si="106"/>
        <v>100.62671017380774</v>
      </c>
      <c r="T201" s="5">
        <v>77281.26000000001</v>
      </c>
      <c r="U201" s="3">
        <v>77835.82</v>
      </c>
      <c r="V201" s="15">
        <f t="shared" si="107"/>
        <v>100.71758664390306</v>
      </c>
      <c r="W201" s="6">
        <f>T201</f>
        <v>77281.26000000001</v>
      </c>
      <c r="X201" s="5">
        <v>0</v>
      </c>
      <c r="Y201" s="3">
        <v>0</v>
      </c>
      <c r="Z201" s="3">
        <v>0</v>
      </c>
      <c r="AA201" s="10">
        <f t="shared" si="109"/>
        <v>0</v>
      </c>
      <c r="AB201" s="13">
        <v>0</v>
      </c>
      <c r="AC201" s="3">
        <v>3.2800000000000002</v>
      </c>
      <c r="AD201" s="3">
        <v>0</v>
      </c>
      <c r="AE201" s="21">
        <f t="shared" si="110"/>
        <v>3.2800000000000002</v>
      </c>
      <c r="AF201" s="5">
        <v>31916.1</v>
      </c>
      <c r="AG201" s="3">
        <v>32084.7</v>
      </c>
      <c r="AH201" s="15">
        <f t="shared" si="122"/>
        <v>100.5282600317708</v>
      </c>
      <c r="AI201" s="21">
        <f t="shared" si="111"/>
        <v>31916.1</v>
      </c>
      <c r="AJ201" s="5">
        <v>0</v>
      </c>
      <c r="AK201" s="3">
        <v>0</v>
      </c>
      <c r="AL201" s="3">
        <v>0</v>
      </c>
      <c r="AM201" s="3">
        <f t="shared" si="112"/>
        <v>0</v>
      </c>
      <c r="AN201" s="3"/>
      <c r="AO201" s="3"/>
      <c r="AP201" s="3"/>
      <c r="AQ201" s="3"/>
      <c r="AR201" s="10"/>
      <c r="AS201" s="5">
        <v>31915.320000000003</v>
      </c>
      <c r="AT201" s="3">
        <v>32641.35</v>
      </c>
      <c r="AU201" s="15">
        <f t="shared" si="113"/>
        <v>102.27486360782218</v>
      </c>
      <c r="AV201" s="6">
        <f t="shared" si="114"/>
        <v>32641.35</v>
      </c>
      <c r="AW201" s="5">
        <v>168840.90000000002</v>
      </c>
      <c r="AX201" s="3">
        <v>166099.57</v>
      </c>
      <c r="AY201" s="15">
        <f t="shared" si="115"/>
        <v>98.37638273664733</v>
      </c>
      <c r="AZ201" s="6">
        <f>AX201</f>
        <v>166099.57</v>
      </c>
      <c r="BA201" s="5">
        <v>80589.3</v>
      </c>
      <c r="BB201" s="3">
        <v>79147.58</v>
      </c>
      <c r="BC201" s="15">
        <f t="shared" si="116"/>
        <v>98.21102801488534</v>
      </c>
      <c r="BD201" s="6">
        <f>BB201</f>
        <v>79147.58</v>
      </c>
      <c r="BE201" s="5">
        <v>336011.06000000006</v>
      </c>
      <c r="BF201" s="3">
        <v>324664.34</v>
      </c>
      <c r="BG201" s="15">
        <f t="shared" si="117"/>
        <v>96.62311115592445</v>
      </c>
      <c r="BH201" s="3">
        <v>5982.3</v>
      </c>
      <c r="BI201" s="3">
        <v>6156.67</v>
      </c>
      <c r="BJ201" s="15">
        <f t="shared" si="118"/>
        <v>102.9147652240777</v>
      </c>
      <c r="BK201" s="6">
        <v>342014.4956928</v>
      </c>
      <c r="BL201" s="5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10">
        <v>0</v>
      </c>
      <c r="BS201" s="5">
        <v>336041.97</v>
      </c>
      <c r="BT201" s="3">
        <v>324943.53</v>
      </c>
      <c r="BU201" s="15">
        <f t="shared" si="119"/>
        <v>96.69730539908454</v>
      </c>
      <c r="BV201" s="6">
        <v>340062.2149568</v>
      </c>
      <c r="BW201" s="5">
        <v>1448484.1400000001</v>
      </c>
      <c r="BX201" s="3">
        <v>1381070.36</v>
      </c>
      <c r="BY201" s="15">
        <f t="shared" si="120"/>
        <v>95.34590830935849</v>
      </c>
      <c r="BZ201" s="6">
        <v>1447183.3270000003</v>
      </c>
      <c r="CA201" s="5">
        <v>21404.47</v>
      </c>
      <c r="CB201" s="3">
        <v>20974.9</v>
      </c>
      <c r="CC201" s="15">
        <f t="shared" si="121"/>
        <v>97.99308275327537</v>
      </c>
      <c r="CD201" s="6">
        <v>18941.56</v>
      </c>
    </row>
    <row r="202" spans="1:82" ht="15">
      <c r="A202" s="18" t="s">
        <v>75</v>
      </c>
      <c r="B202" s="5">
        <v>132567.36000000002</v>
      </c>
      <c r="C202" s="3">
        <v>128127.86000000002</v>
      </c>
      <c r="D202" s="15">
        <f t="shared" si="95"/>
        <v>96.65113644867031</v>
      </c>
      <c r="E202" s="21">
        <f t="shared" si="96"/>
        <v>128127.86000000002</v>
      </c>
      <c r="F202" s="5">
        <v>369373.88</v>
      </c>
      <c r="G202" s="3">
        <v>362920.72000000003</v>
      </c>
      <c r="H202" s="15">
        <f t="shared" si="97"/>
        <v>98.25294631011809</v>
      </c>
      <c r="I202" s="15">
        <f t="shared" si="98"/>
        <v>362920.72000000003</v>
      </c>
      <c r="J202" s="15">
        <f t="shared" si="99"/>
        <v>31483.32767392991</v>
      </c>
      <c r="K202" s="15">
        <f t="shared" si="100"/>
        <v>29906.858006628594</v>
      </c>
      <c r="L202" s="15">
        <f t="shared" si="101"/>
        <v>117917.88375093437</v>
      </c>
      <c r="M202" s="15">
        <f t="shared" si="102"/>
        <v>113505.81604569496</v>
      </c>
      <c r="N202" s="15">
        <f t="shared" si="103"/>
        <v>5100.493582681053</v>
      </c>
      <c r="O202" s="15">
        <f t="shared" si="104"/>
        <v>46505.85518538891</v>
      </c>
      <c r="P202" s="6">
        <f t="shared" si="105"/>
        <v>18500.48575474223</v>
      </c>
      <c r="Q202" s="5">
        <v>417185.33999999997</v>
      </c>
      <c r="R202" s="3">
        <v>423089.87</v>
      </c>
      <c r="S202" s="6">
        <f t="shared" si="106"/>
        <v>101.41532538032139</v>
      </c>
      <c r="T202" s="5">
        <v>111937.92000000001</v>
      </c>
      <c r="U202" s="3">
        <v>113400.8</v>
      </c>
      <c r="V202" s="15">
        <f t="shared" si="107"/>
        <v>101.30686723498165</v>
      </c>
      <c r="W202" s="6">
        <f>T202</f>
        <v>111937.92000000001</v>
      </c>
      <c r="X202" s="5">
        <v>0</v>
      </c>
      <c r="Y202" s="3">
        <v>0</v>
      </c>
      <c r="Z202" s="3">
        <v>0</v>
      </c>
      <c r="AA202" s="10">
        <f t="shared" si="109"/>
        <v>0</v>
      </c>
      <c r="AB202" s="13">
        <v>161.3</v>
      </c>
      <c r="AC202" s="3">
        <v>84</v>
      </c>
      <c r="AD202" s="15">
        <f>AC202/AB202*100</f>
        <v>52.076875387476754</v>
      </c>
      <c r="AE202" s="21">
        <f t="shared" si="110"/>
        <v>84</v>
      </c>
      <c r="AF202" s="5">
        <v>46228.56</v>
      </c>
      <c r="AG202" s="3">
        <v>45939.36</v>
      </c>
      <c r="AH202" s="15">
        <f t="shared" si="122"/>
        <v>99.37441270072009</v>
      </c>
      <c r="AI202" s="21">
        <f t="shared" si="111"/>
        <v>46228.56</v>
      </c>
      <c r="AJ202" s="5">
        <v>0</v>
      </c>
      <c r="AK202" s="3">
        <v>0</v>
      </c>
      <c r="AL202" s="3">
        <v>0</v>
      </c>
      <c r="AM202" s="3">
        <f t="shared" si="112"/>
        <v>0</v>
      </c>
      <c r="AN202" s="3"/>
      <c r="AO202" s="3"/>
      <c r="AP202" s="3"/>
      <c r="AQ202" s="3"/>
      <c r="AR202" s="10"/>
      <c r="AS202" s="5">
        <v>46226.94</v>
      </c>
      <c r="AT202" s="3">
        <v>46210.759999999995</v>
      </c>
      <c r="AU202" s="15">
        <f t="shared" si="113"/>
        <v>99.96499876478951</v>
      </c>
      <c r="AV202" s="6">
        <f t="shared" si="114"/>
        <v>46210.759999999995</v>
      </c>
      <c r="AW202" s="5">
        <v>266660.30000000005</v>
      </c>
      <c r="AX202" s="3">
        <v>274167.93000000005</v>
      </c>
      <c r="AY202" s="15">
        <f t="shared" si="115"/>
        <v>102.81542846835467</v>
      </c>
      <c r="AZ202" s="6">
        <f t="shared" si="123"/>
        <v>266660.30000000005</v>
      </c>
      <c r="BA202" s="5">
        <v>126189.76000000001</v>
      </c>
      <c r="BB202" s="3">
        <v>128760.95</v>
      </c>
      <c r="BC202" s="15">
        <f t="shared" si="116"/>
        <v>102.03755835655761</v>
      </c>
      <c r="BD202" s="6">
        <f t="shared" si="124"/>
        <v>126189.76000000001</v>
      </c>
      <c r="BE202" s="5">
        <v>478434.48</v>
      </c>
      <c r="BF202" s="3">
        <v>519260.67</v>
      </c>
      <c r="BG202" s="15">
        <f t="shared" si="117"/>
        <v>108.53328756740109</v>
      </c>
      <c r="BH202" s="3">
        <v>5760.54</v>
      </c>
      <c r="BI202" s="3">
        <v>5882.580000000001</v>
      </c>
      <c r="BJ202" s="15">
        <f t="shared" si="118"/>
        <v>102.11855138580759</v>
      </c>
      <c r="BK202" s="6">
        <v>463820.30947839987</v>
      </c>
      <c r="BL202" s="5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10">
        <v>0</v>
      </c>
      <c r="BS202" s="5">
        <v>480718.19</v>
      </c>
      <c r="BT202" s="3">
        <v>520125.88999999996</v>
      </c>
      <c r="BU202" s="15">
        <f t="shared" si="119"/>
        <v>108.19767190419816</v>
      </c>
      <c r="BV202" s="6">
        <v>462191.72823039984</v>
      </c>
      <c r="BW202" s="5">
        <v>1919869.04</v>
      </c>
      <c r="BX202" s="3">
        <v>1832325.3800000001</v>
      </c>
      <c r="BY202" s="15">
        <f t="shared" si="120"/>
        <v>95.44012335341372</v>
      </c>
      <c r="BZ202" s="6">
        <v>1924281.5765</v>
      </c>
      <c r="CA202" s="5">
        <v>27560.79</v>
      </c>
      <c r="CB202" s="3">
        <v>27537.93</v>
      </c>
      <c r="CC202" s="15">
        <f t="shared" si="121"/>
        <v>99.9170560785812</v>
      </c>
      <c r="CD202" s="6">
        <v>27399.410000000003</v>
      </c>
    </row>
    <row r="203" spans="1:82" ht="15">
      <c r="A203" s="18" t="s">
        <v>76</v>
      </c>
      <c r="B203" s="5">
        <v>56649.6</v>
      </c>
      <c r="C203" s="3">
        <v>54367.42</v>
      </c>
      <c r="D203" s="15">
        <f t="shared" si="95"/>
        <v>95.97141021295825</v>
      </c>
      <c r="E203" s="21">
        <f t="shared" si="96"/>
        <v>54367.42</v>
      </c>
      <c r="F203" s="5">
        <v>163239.52</v>
      </c>
      <c r="G203" s="3">
        <v>157220.21000000002</v>
      </c>
      <c r="H203" s="15">
        <f t="shared" si="97"/>
        <v>96.31259023550182</v>
      </c>
      <c r="I203" s="15">
        <f t="shared" si="98"/>
        <v>157220.21000000002</v>
      </c>
      <c r="J203" s="15">
        <f t="shared" si="99"/>
        <v>13638.833815809889</v>
      </c>
      <c r="K203" s="15">
        <f t="shared" si="100"/>
        <v>12955.894323813554</v>
      </c>
      <c r="L203" s="15">
        <f t="shared" si="101"/>
        <v>51082.98706692054</v>
      </c>
      <c r="M203" s="15">
        <f t="shared" si="102"/>
        <v>49171.64342373599</v>
      </c>
      <c r="N203" s="15">
        <f t="shared" si="103"/>
        <v>2209.575336929695</v>
      </c>
      <c r="O203" s="15">
        <f t="shared" si="104"/>
        <v>20146.71501389183</v>
      </c>
      <c r="P203" s="6">
        <f t="shared" si="105"/>
        <v>8014.561018898516</v>
      </c>
      <c r="Q203" s="5">
        <v>178273.08000000002</v>
      </c>
      <c r="R203" s="3">
        <v>173592.86</v>
      </c>
      <c r="S203" s="6">
        <f t="shared" si="106"/>
        <v>97.37469055900083</v>
      </c>
      <c r="T203" s="5">
        <v>47833.5</v>
      </c>
      <c r="U203" s="3">
        <v>46577.93</v>
      </c>
      <c r="V203" s="15">
        <f t="shared" si="107"/>
        <v>97.37512412848736</v>
      </c>
      <c r="W203" s="6">
        <f t="shared" si="108"/>
        <v>46577.93</v>
      </c>
      <c r="X203" s="5">
        <v>0</v>
      </c>
      <c r="Y203" s="3">
        <v>0</v>
      </c>
      <c r="Z203" s="3">
        <v>0</v>
      </c>
      <c r="AA203" s="10">
        <f t="shared" si="109"/>
        <v>0</v>
      </c>
      <c r="AB203" s="13">
        <v>0</v>
      </c>
      <c r="AC203" s="3">
        <v>16.580000000000002</v>
      </c>
      <c r="AD203" s="3">
        <v>0</v>
      </c>
      <c r="AE203" s="21">
        <f t="shared" si="110"/>
        <v>16.580000000000002</v>
      </c>
      <c r="AF203" s="5">
        <v>19755.059999999998</v>
      </c>
      <c r="AG203" s="3">
        <v>19213.79</v>
      </c>
      <c r="AH203" s="15">
        <f t="shared" si="122"/>
        <v>97.2600943758207</v>
      </c>
      <c r="AI203" s="21">
        <f t="shared" si="111"/>
        <v>19755.059999999998</v>
      </c>
      <c r="AJ203" s="5">
        <v>0</v>
      </c>
      <c r="AK203" s="3">
        <v>0</v>
      </c>
      <c r="AL203" s="3">
        <v>0</v>
      </c>
      <c r="AM203" s="3">
        <f t="shared" si="112"/>
        <v>0</v>
      </c>
      <c r="AN203" s="3"/>
      <c r="AO203" s="3"/>
      <c r="AP203" s="3"/>
      <c r="AQ203" s="3"/>
      <c r="AR203" s="10"/>
      <c r="AS203" s="5">
        <v>19754.22</v>
      </c>
      <c r="AT203" s="3">
        <v>19333.85</v>
      </c>
      <c r="AU203" s="15">
        <f t="shared" si="113"/>
        <v>97.87199899565763</v>
      </c>
      <c r="AV203" s="6">
        <f t="shared" si="114"/>
        <v>19333.85</v>
      </c>
      <c r="AW203" s="5">
        <v>110296.06</v>
      </c>
      <c r="AX203" s="3">
        <v>108810.13</v>
      </c>
      <c r="AY203" s="15">
        <f t="shared" si="115"/>
        <v>98.6527805254331</v>
      </c>
      <c r="AZ203" s="6">
        <f>AX203</f>
        <v>108810.13</v>
      </c>
      <c r="BA203" s="5">
        <v>52648.46</v>
      </c>
      <c r="BB203" s="3">
        <v>51833.020000000004</v>
      </c>
      <c r="BC203" s="15">
        <f t="shared" si="116"/>
        <v>98.45116077469314</v>
      </c>
      <c r="BD203" s="6">
        <f>BB203</f>
        <v>51833.020000000004</v>
      </c>
      <c r="BE203" s="5">
        <v>202217.4</v>
      </c>
      <c r="BF203" s="3">
        <v>192993.09</v>
      </c>
      <c r="BG203" s="15">
        <f t="shared" si="117"/>
        <v>95.43841924582158</v>
      </c>
      <c r="BH203" s="3">
        <v>3742.44</v>
      </c>
      <c r="BI203" s="3">
        <v>3607.14</v>
      </c>
      <c r="BJ203" s="15">
        <f t="shared" si="118"/>
        <v>96.38471157854234</v>
      </c>
      <c r="BK203" s="6">
        <v>202965.37022719998</v>
      </c>
      <c r="BL203" s="5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10">
        <v>0</v>
      </c>
      <c r="BS203" s="5">
        <v>202216.25</v>
      </c>
      <c r="BT203" s="3">
        <v>193326.74</v>
      </c>
      <c r="BU203" s="15">
        <f t="shared" si="119"/>
        <v>95.6039586333937</v>
      </c>
      <c r="BV203" s="6">
        <v>201774.00069119997</v>
      </c>
      <c r="BW203" s="5">
        <v>807556.97</v>
      </c>
      <c r="BX203" s="3">
        <v>754274.62</v>
      </c>
      <c r="BY203" s="15">
        <f t="shared" si="120"/>
        <v>93.40203205725535</v>
      </c>
      <c r="BZ203" s="6">
        <v>804885.208</v>
      </c>
      <c r="CA203" s="5">
        <v>25019.93</v>
      </c>
      <c r="CB203" s="3">
        <v>26069.52</v>
      </c>
      <c r="CC203" s="15">
        <f t="shared" si="121"/>
        <v>104.19501573345728</v>
      </c>
      <c r="CD203" s="6">
        <v>22728.100000000002</v>
      </c>
    </row>
    <row r="204" spans="1:82" ht="15">
      <c r="A204" s="18" t="s">
        <v>77</v>
      </c>
      <c r="B204" s="5">
        <v>93696.12</v>
      </c>
      <c r="C204" s="3">
        <v>94030.06</v>
      </c>
      <c r="D204" s="15">
        <f t="shared" si="95"/>
        <v>100.35640750118576</v>
      </c>
      <c r="E204" s="21">
        <f>B204</f>
        <v>93696.12</v>
      </c>
      <c r="F204" s="5">
        <v>296006.82</v>
      </c>
      <c r="G204" s="3">
        <v>303477.29000000004</v>
      </c>
      <c r="H204" s="15">
        <f t="shared" si="97"/>
        <v>102.52374928388474</v>
      </c>
      <c r="I204" s="15">
        <f>F204</f>
        <v>296006.82</v>
      </c>
      <c r="J204" s="15">
        <f t="shared" si="99"/>
        <v>25678.555106409985</v>
      </c>
      <c r="K204" s="15">
        <f t="shared" si="100"/>
        <v>24392.748737888724</v>
      </c>
      <c r="L204" s="15">
        <f t="shared" si="101"/>
        <v>96176.64648698964</v>
      </c>
      <c r="M204" s="15">
        <f t="shared" si="102"/>
        <v>92578.05853353078</v>
      </c>
      <c r="N204" s="15">
        <f t="shared" si="103"/>
        <v>4160.084565686482</v>
      </c>
      <c r="O204" s="15">
        <f t="shared" si="104"/>
        <v>37931.28787137719</v>
      </c>
      <c r="P204" s="6">
        <f t="shared" si="105"/>
        <v>15089.438698117156</v>
      </c>
      <c r="Q204" s="5">
        <v>294859.38</v>
      </c>
      <c r="R204" s="3">
        <v>307152.93</v>
      </c>
      <c r="S204" s="6">
        <f t="shared" si="106"/>
        <v>104.16929249461218</v>
      </c>
      <c r="T204" s="5">
        <v>79115.76000000001</v>
      </c>
      <c r="U204" s="3">
        <v>82783.98</v>
      </c>
      <c r="V204" s="15">
        <f t="shared" si="107"/>
        <v>104.63652248300464</v>
      </c>
      <c r="W204" s="6">
        <f>T204</f>
        <v>79115.76000000001</v>
      </c>
      <c r="X204" s="5">
        <v>0</v>
      </c>
      <c r="Y204" s="3">
        <v>0</v>
      </c>
      <c r="Z204" s="3">
        <v>0</v>
      </c>
      <c r="AA204" s="10">
        <f t="shared" si="109"/>
        <v>0</v>
      </c>
      <c r="AB204" s="13">
        <v>66.25</v>
      </c>
      <c r="AC204" s="3">
        <v>123.16000000000003</v>
      </c>
      <c r="AD204" s="15">
        <f>AC204/AB204*100</f>
        <v>185.90188679245287</v>
      </c>
      <c r="AE204" s="21">
        <f t="shared" si="110"/>
        <v>123.16000000000003</v>
      </c>
      <c r="AF204" s="5">
        <v>32673.72</v>
      </c>
      <c r="AG204" s="3">
        <v>33584.56</v>
      </c>
      <c r="AH204" s="15">
        <f t="shared" si="122"/>
        <v>102.78768380215047</v>
      </c>
      <c r="AI204" s="21">
        <f t="shared" si="111"/>
        <v>32673.72</v>
      </c>
      <c r="AJ204" s="5">
        <v>0</v>
      </c>
      <c r="AK204" s="3">
        <v>0</v>
      </c>
      <c r="AL204" s="3">
        <v>0</v>
      </c>
      <c r="AM204" s="3">
        <f t="shared" si="112"/>
        <v>0</v>
      </c>
      <c r="AN204" s="3"/>
      <c r="AO204" s="3"/>
      <c r="AP204" s="3"/>
      <c r="AQ204" s="3"/>
      <c r="AR204" s="10"/>
      <c r="AS204" s="5">
        <v>32672.760000000002</v>
      </c>
      <c r="AT204" s="3">
        <v>33680.65</v>
      </c>
      <c r="AU204" s="15">
        <f t="shared" si="113"/>
        <v>103.08480214098839</v>
      </c>
      <c r="AV204" s="6">
        <f t="shared" si="114"/>
        <v>33680.65</v>
      </c>
      <c r="AW204" s="5">
        <v>164820.04</v>
      </c>
      <c r="AX204" s="3">
        <v>172877.27000000002</v>
      </c>
      <c r="AY204" s="15">
        <f t="shared" si="115"/>
        <v>104.8885014225212</v>
      </c>
      <c r="AZ204" s="6">
        <f t="shared" si="123"/>
        <v>164820.04</v>
      </c>
      <c r="BA204" s="5">
        <v>78670.58</v>
      </c>
      <c r="BB204" s="3">
        <v>82614.15000000001</v>
      </c>
      <c r="BC204" s="15">
        <f t="shared" si="116"/>
        <v>105.01276334812837</v>
      </c>
      <c r="BD204" s="6">
        <f t="shared" si="124"/>
        <v>78670.58</v>
      </c>
      <c r="BE204" s="5">
        <v>311962.08999999997</v>
      </c>
      <c r="BF204" s="3">
        <v>312641.97</v>
      </c>
      <c r="BG204" s="15">
        <f t="shared" si="117"/>
        <v>100.21793673712085</v>
      </c>
      <c r="BH204" s="3">
        <v>5788.98</v>
      </c>
      <c r="BI204" s="3">
        <v>6430.09</v>
      </c>
      <c r="BJ204" s="15">
        <f t="shared" si="118"/>
        <v>111.07466254849734</v>
      </c>
      <c r="BK204" s="6">
        <v>334521.31048</v>
      </c>
      <c r="BL204" s="5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10">
        <v>0</v>
      </c>
      <c r="BS204" s="5">
        <v>311954.15</v>
      </c>
      <c r="BT204" s="3">
        <v>313241.79999999993</v>
      </c>
      <c r="BU204" s="15">
        <f t="shared" si="119"/>
        <v>100.41276899185343</v>
      </c>
      <c r="BV204" s="6">
        <v>332680.32168</v>
      </c>
      <c r="BW204" s="5">
        <v>1140062.41</v>
      </c>
      <c r="BX204" s="3">
        <v>1130113.32</v>
      </c>
      <c r="BY204" s="15">
        <f t="shared" si="120"/>
        <v>99.12732058238814</v>
      </c>
      <c r="BZ204" s="6">
        <v>1133825.3955</v>
      </c>
      <c r="CA204" s="5">
        <v>20937.9</v>
      </c>
      <c r="CB204" s="3">
        <v>20918.31</v>
      </c>
      <c r="CC204" s="15">
        <f t="shared" si="121"/>
        <v>99.90643760835613</v>
      </c>
      <c r="CD204" s="6">
        <v>20187.440000000002</v>
      </c>
    </row>
    <row r="205" spans="1:82" ht="15">
      <c r="A205" s="18" t="s">
        <v>211</v>
      </c>
      <c r="B205" s="5">
        <v>1045.2</v>
      </c>
      <c r="C205" s="3">
        <v>1060.77</v>
      </c>
      <c r="D205" s="15">
        <f t="shared" si="95"/>
        <v>101.48966704936852</v>
      </c>
      <c r="E205" s="21">
        <f>B205</f>
        <v>1045.2</v>
      </c>
      <c r="F205" s="5">
        <v>2783.16</v>
      </c>
      <c r="G205" s="3">
        <v>3151.77</v>
      </c>
      <c r="H205" s="15">
        <f t="shared" si="97"/>
        <v>113.24429784848877</v>
      </c>
      <c r="I205" s="15">
        <f>F205</f>
        <v>2783.16</v>
      </c>
      <c r="J205" s="15">
        <f t="shared" si="99"/>
        <v>241.43878654537764</v>
      </c>
      <c r="K205" s="15">
        <f t="shared" si="100"/>
        <v>229.3491838375291</v>
      </c>
      <c r="L205" s="15">
        <f t="shared" si="101"/>
        <v>904.2865817643326</v>
      </c>
      <c r="M205" s="15">
        <f t="shared" si="102"/>
        <v>870.4513949650941</v>
      </c>
      <c r="N205" s="15">
        <f t="shared" si="103"/>
        <v>39.114574994711234</v>
      </c>
      <c r="O205" s="15">
        <f t="shared" si="104"/>
        <v>356.6432798815316</v>
      </c>
      <c r="P205" s="6">
        <f t="shared" si="105"/>
        <v>141.87619801142364</v>
      </c>
      <c r="Q205" s="5">
        <v>3289.08</v>
      </c>
      <c r="R205" s="3">
        <v>3699.6800000000003</v>
      </c>
      <c r="S205" s="6">
        <f t="shared" si="106"/>
        <v>112.4837340532915</v>
      </c>
      <c r="T205" s="5"/>
      <c r="U205" s="3"/>
      <c r="V205" s="15"/>
      <c r="W205" s="6">
        <f t="shared" si="108"/>
        <v>0</v>
      </c>
      <c r="X205" s="5"/>
      <c r="Y205" s="3"/>
      <c r="Z205" s="3"/>
      <c r="AA205" s="10">
        <f t="shared" si="109"/>
        <v>0</v>
      </c>
      <c r="AB205" s="13"/>
      <c r="AC205" s="3"/>
      <c r="AD205" s="3"/>
      <c r="AE205" s="21">
        <f t="shared" si="110"/>
        <v>0</v>
      </c>
      <c r="AF205" s="5"/>
      <c r="AG205" s="3"/>
      <c r="AH205" s="15"/>
      <c r="AI205" s="21">
        <f t="shared" si="111"/>
        <v>0</v>
      </c>
      <c r="AJ205" s="5"/>
      <c r="AK205" s="3"/>
      <c r="AL205" s="3"/>
      <c r="AM205" s="3">
        <f t="shared" si="112"/>
        <v>0</v>
      </c>
      <c r="AN205" s="3"/>
      <c r="AO205" s="3"/>
      <c r="AP205" s="3"/>
      <c r="AQ205" s="3"/>
      <c r="AR205" s="10"/>
      <c r="AS205" s="5"/>
      <c r="AT205" s="3"/>
      <c r="AU205" s="15"/>
      <c r="AV205" s="6">
        <f t="shared" si="114"/>
        <v>0</v>
      </c>
      <c r="AW205" s="5"/>
      <c r="AX205" s="3"/>
      <c r="AY205" s="15"/>
      <c r="AZ205" s="6">
        <f>AX205</f>
        <v>0</v>
      </c>
      <c r="BA205" s="5"/>
      <c r="BB205" s="3"/>
      <c r="BC205" s="15"/>
      <c r="BD205" s="6">
        <f t="shared" si="124"/>
        <v>0</v>
      </c>
      <c r="BE205" s="5">
        <v>1748.58</v>
      </c>
      <c r="BF205" s="3">
        <v>2006.44</v>
      </c>
      <c r="BG205" s="15">
        <f t="shared" si="117"/>
        <v>114.74682313648789</v>
      </c>
      <c r="BH205" s="3"/>
      <c r="BI205" s="3"/>
      <c r="BJ205" s="15"/>
      <c r="BK205" s="6"/>
      <c r="BL205" s="5"/>
      <c r="BM205" s="3"/>
      <c r="BN205" s="3"/>
      <c r="BO205" s="3"/>
      <c r="BP205" s="3"/>
      <c r="BQ205" s="3"/>
      <c r="BR205" s="10"/>
      <c r="BS205" s="5"/>
      <c r="BT205" s="3"/>
      <c r="BU205" s="15"/>
      <c r="BV205" s="6"/>
      <c r="BW205" s="5"/>
      <c r="BX205" s="3"/>
      <c r="BY205" s="15"/>
      <c r="BZ205" s="6"/>
      <c r="CA205" s="5"/>
      <c r="CB205" s="3"/>
      <c r="CC205" s="15"/>
      <c r="CD205" s="6"/>
    </row>
    <row r="206" spans="1:82" ht="15">
      <c r="A206" s="18" t="s">
        <v>81</v>
      </c>
      <c r="B206" s="5">
        <v>71781</v>
      </c>
      <c r="C206" s="3">
        <v>69422.48</v>
      </c>
      <c r="D206" s="15">
        <f t="shared" si="95"/>
        <v>96.71428372410526</v>
      </c>
      <c r="E206" s="21">
        <f t="shared" si="96"/>
        <v>69422.48</v>
      </c>
      <c r="F206" s="5">
        <v>203171.88</v>
      </c>
      <c r="G206" s="3">
        <v>198371.3</v>
      </c>
      <c r="H206" s="15">
        <f t="shared" si="97"/>
        <v>97.63718286211655</v>
      </c>
      <c r="I206" s="15">
        <f t="shared" si="98"/>
        <v>198371.3</v>
      </c>
      <c r="J206" s="15">
        <f t="shared" si="99"/>
        <v>17208.685795077923</v>
      </c>
      <c r="K206" s="15">
        <f t="shared" si="100"/>
        <v>16346.992537902828</v>
      </c>
      <c r="L206" s="15">
        <f t="shared" si="101"/>
        <v>64453.536554544815</v>
      </c>
      <c r="M206" s="15">
        <f t="shared" si="102"/>
        <v>62041.91451660673</v>
      </c>
      <c r="N206" s="15">
        <f t="shared" si="103"/>
        <v>2787.91341160708</v>
      </c>
      <c r="O206" s="15">
        <f t="shared" si="104"/>
        <v>25419.951086665256</v>
      </c>
      <c r="P206" s="6">
        <f t="shared" si="105"/>
        <v>10112.306097595327</v>
      </c>
      <c r="Q206" s="5">
        <v>225893.04</v>
      </c>
      <c r="R206" s="3">
        <v>220488.83000000002</v>
      </c>
      <c r="S206" s="6">
        <f t="shared" si="106"/>
        <v>97.60762438718785</v>
      </c>
      <c r="T206" s="5">
        <v>60610.92</v>
      </c>
      <c r="U206" s="3">
        <v>59204.780000000006</v>
      </c>
      <c r="V206" s="15">
        <f t="shared" si="107"/>
        <v>97.68005501318906</v>
      </c>
      <c r="W206" s="6">
        <f t="shared" si="108"/>
        <v>59204.780000000006</v>
      </c>
      <c r="X206" s="5">
        <v>0</v>
      </c>
      <c r="Y206" s="3">
        <v>0</v>
      </c>
      <c r="Z206" s="3">
        <v>0</v>
      </c>
      <c r="AA206" s="10">
        <f t="shared" si="109"/>
        <v>0</v>
      </c>
      <c r="AB206" s="13">
        <v>122.4</v>
      </c>
      <c r="AC206" s="3">
        <v>128.01</v>
      </c>
      <c r="AD206" s="15">
        <f>AC206/AB206*100</f>
        <v>104.58333333333331</v>
      </c>
      <c r="AE206" s="21">
        <f t="shared" si="110"/>
        <v>128.01</v>
      </c>
      <c r="AF206" s="5">
        <v>24466.56</v>
      </c>
      <c r="AG206" s="3">
        <v>23894.06</v>
      </c>
      <c r="AH206" s="15">
        <f t="shared" si="122"/>
        <v>97.66007154254623</v>
      </c>
      <c r="AI206" s="21">
        <f t="shared" si="111"/>
        <v>24466.56</v>
      </c>
      <c r="AJ206" s="5">
        <v>0</v>
      </c>
      <c r="AK206" s="3">
        <v>0</v>
      </c>
      <c r="AL206" s="3">
        <v>0</v>
      </c>
      <c r="AM206" s="3">
        <f t="shared" si="112"/>
        <v>0</v>
      </c>
      <c r="AN206" s="3"/>
      <c r="AO206" s="3"/>
      <c r="AP206" s="3"/>
      <c r="AQ206" s="3"/>
      <c r="AR206" s="10"/>
      <c r="AS206" s="5">
        <v>25030.5</v>
      </c>
      <c r="AT206" s="3">
        <v>24516.18</v>
      </c>
      <c r="AU206" s="15">
        <f t="shared" si="113"/>
        <v>97.9452268232756</v>
      </c>
      <c r="AV206" s="6">
        <f t="shared" si="114"/>
        <v>24516.18</v>
      </c>
      <c r="AW206" s="5">
        <v>142245.53999999998</v>
      </c>
      <c r="AX206" s="3">
        <v>139107.43</v>
      </c>
      <c r="AY206" s="15">
        <f t="shared" si="115"/>
        <v>97.79387810682853</v>
      </c>
      <c r="AZ206" s="6">
        <f>AX206</f>
        <v>139107.43</v>
      </c>
      <c r="BA206" s="5">
        <v>67894.14</v>
      </c>
      <c r="BB206" s="3">
        <v>66355.78</v>
      </c>
      <c r="BC206" s="15">
        <f t="shared" si="116"/>
        <v>97.73417853146088</v>
      </c>
      <c r="BD206" s="6">
        <f>BB206</f>
        <v>66355.78</v>
      </c>
      <c r="BE206" s="5">
        <v>135769.32</v>
      </c>
      <c r="BF206" s="3">
        <v>129699.49</v>
      </c>
      <c r="BG206" s="15">
        <f t="shared" si="117"/>
        <v>95.52930662096561</v>
      </c>
      <c r="BH206" s="3">
        <v>2579.28</v>
      </c>
      <c r="BI206" s="3">
        <v>2484.12</v>
      </c>
      <c r="BJ206" s="15">
        <f t="shared" si="118"/>
        <v>96.31059830650412</v>
      </c>
      <c r="BK206" s="6">
        <v>176716.4224</v>
      </c>
      <c r="BL206" s="5">
        <v>387095.89</v>
      </c>
      <c r="BM206" s="3">
        <v>372458.28</v>
      </c>
      <c r="BN206" s="15">
        <f>BM206/BL206*100</f>
        <v>96.2186087793389</v>
      </c>
      <c r="BO206" s="3">
        <v>6696.08</v>
      </c>
      <c r="BP206" s="3">
        <v>6462.48</v>
      </c>
      <c r="BQ206" s="15">
        <f>BP206/BO206*100</f>
        <v>96.51139173964468</v>
      </c>
      <c r="BR206" s="6">
        <v>418034.422</v>
      </c>
      <c r="BS206" s="5">
        <v>235134.88</v>
      </c>
      <c r="BT206" s="3">
        <v>224793.52000000002</v>
      </c>
      <c r="BU206" s="15">
        <f t="shared" si="119"/>
        <v>95.60194557268578</v>
      </c>
      <c r="BV206" s="6">
        <v>267966.882512</v>
      </c>
      <c r="BW206" s="5">
        <v>950174.73</v>
      </c>
      <c r="BX206" s="3">
        <v>897237.69</v>
      </c>
      <c r="BY206" s="15">
        <f t="shared" si="120"/>
        <v>94.42870470781726</v>
      </c>
      <c r="BZ206" s="6">
        <v>923641.1605</v>
      </c>
      <c r="CA206" s="5">
        <v>17723.1</v>
      </c>
      <c r="CB206" s="3">
        <v>17136.18</v>
      </c>
      <c r="CC206" s="15">
        <f t="shared" si="121"/>
        <v>96.68838972865922</v>
      </c>
      <c r="CD206" s="6">
        <v>22753.500000000004</v>
      </c>
    </row>
    <row r="207" spans="1:82" ht="15">
      <c r="A207" s="18" t="s">
        <v>86</v>
      </c>
      <c r="B207" s="5">
        <v>56045.700000000004</v>
      </c>
      <c r="C207" s="3">
        <v>54059.23</v>
      </c>
      <c r="D207" s="15">
        <f t="shared" si="95"/>
        <v>96.45562460634804</v>
      </c>
      <c r="E207" s="21">
        <f t="shared" si="96"/>
        <v>54059.23</v>
      </c>
      <c r="F207" s="5">
        <v>155472.36</v>
      </c>
      <c r="G207" s="3">
        <v>155887.37</v>
      </c>
      <c r="H207" s="15">
        <f t="shared" si="97"/>
        <v>100.26693490727227</v>
      </c>
      <c r="I207" s="15">
        <f>F207</f>
        <v>155472.36</v>
      </c>
      <c r="J207" s="15">
        <f t="shared" si="99"/>
        <v>13487.208044002538</v>
      </c>
      <c r="K207" s="15">
        <f t="shared" si="100"/>
        <v>12811.860933361539</v>
      </c>
      <c r="L207" s="15">
        <f t="shared" si="101"/>
        <v>50515.086801777026</v>
      </c>
      <c r="M207" s="15">
        <f t="shared" si="102"/>
        <v>48624.99196615189</v>
      </c>
      <c r="N207" s="15">
        <f t="shared" si="103"/>
        <v>2185.011025174529</v>
      </c>
      <c r="O207" s="15">
        <f t="shared" si="104"/>
        <v>19922.739763909456</v>
      </c>
      <c r="P207" s="6">
        <f t="shared" si="105"/>
        <v>7925.4614656230115</v>
      </c>
      <c r="Q207" s="5">
        <v>176373.96000000002</v>
      </c>
      <c r="R207" s="3">
        <v>174418.34</v>
      </c>
      <c r="S207" s="6">
        <f t="shared" si="106"/>
        <v>98.89120820329713</v>
      </c>
      <c r="T207" s="5">
        <v>47324.28</v>
      </c>
      <c r="U207" s="3">
        <v>46778.09</v>
      </c>
      <c r="V207" s="15">
        <f t="shared" si="107"/>
        <v>98.84585671456595</v>
      </c>
      <c r="W207" s="6">
        <f t="shared" si="108"/>
        <v>46778.09</v>
      </c>
      <c r="X207" s="5">
        <v>0</v>
      </c>
      <c r="Y207" s="3">
        <v>0</v>
      </c>
      <c r="Z207" s="3">
        <v>0</v>
      </c>
      <c r="AA207" s="10">
        <f t="shared" si="109"/>
        <v>0</v>
      </c>
      <c r="AB207" s="13">
        <v>0</v>
      </c>
      <c r="AC207" s="3">
        <v>88.71000000000001</v>
      </c>
      <c r="AD207" s="3">
        <v>0</v>
      </c>
      <c r="AE207" s="21">
        <f t="shared" si="110"/>
        <v>88.71000000000001</v>
      </c>
      <c r="AF207" s="5">
        <v>19544.28</v>
      </c>
      <c r="AG207" s="3">
        <v>19288.25</v>
      </c>
      <c r="AH207" s="15">
        <f t="shared" si="122"/>
        <v>98.69000034792789</v>
      </c>
      <c r="AI207" s="21">
        <f t="shared" si="111"/>
        <v>19544.28</v>
      </c>
      <c r="AJ207" s="5">
        <v>0</v>
      </c>
      <c r="AK207" s="3">
        <v>0</v>
      </c>
      <c r="AL207" s="3">
        <v>0</v>
      </c>
      <c r="AM207" s="3">
        <f t="shared" si="112"/>
        <v>0</v>
      </c>
      <c r="AN207" s="3"/>
      <c r="AO207" s="3"/>
      <c r="AP207" s="3"/>
      <c r="AQ207" s="3"/>
      <c r="AR207" s="10"/>
      <c r="AS207" s="5">
        <v>19543.260000000002</v>
      </c>
      <c r="AT207" s="3">
        <v>19554.3</v>
      </c>
      <c r="AU207" s="15">
        <f t="shared" si="113"/>
        <v>100.05649006358202</v>
      </c>
      <c r="AV207" s="6">
        <f t="shared" si="114"/>
        <v>19554.3</v>
      </c>
      <c r="AW207" s="5">
        <v>113203.26</v>
      </c>
      <c r="AX207" s="3">
        <v>110852.89</v>
      </c>
      <c r="AY207" s="15">
        <f t="shared" si="115"/>
        <v>97.92376120617021</v>
      </c>
      <c r="AZ207" s="6">
        <f>AX207</f>
        <v>110852.89</v>
      </c>
      <c r="BA207" s="5">
        <v>54032.22</v>
      </c>
      <c r="BB207" s="3">
        <v>52753.229999999996</v>
      </c>
      <c r="BC207" s="15">
        <f t="shared" si="116"/>
        <v>97.6329123622905</v>
      </c>
      <c r="BD207" s="6">
        <f>BB207</f>
        <v>52753.229999999996</v>
      </c>
      <c r="BE207" s="5">
        <v>190182.09</v>
      </c>
      <c r="BF207" s="3">
        <v>188917.82</v>
      </c>
      <c r="BG207" s="15">
        <f t="shared" si="117"/>
        <v>99.33523182966388</v>
      </c>
      <c r="BH207" s="3">
        <v>3729.3599999999997</v>
      </c>
      <c r="BI207" s="3">
        <v>3728.29</v>
      </c>
      <c r="BJ207" s="15">
        <f t="shared" si="118"/>
        <v>99.97130875002682</v>
      </c>
      <c r="BK207" s="6">
        <v>187924.95660399998</v>
      </c>
      <c r="BL207" s="5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10">
        <v>0</v>
      </c>
      <c r="BS207" s="5">
        <v>190182.09</v>
      </c>
      <c r="BT207" s="3">
        <v>189189.92</v>
      </c>
      <c r="BU207" s="15">
        <f t="shared" si="119"/>
        <v>99.47830523894233</v>
      </c>
      <c r="BV207" s="6">
        <v>186386.828964</v>
      </c>
      <c r="BW207" s="5">
        <v>866254.29</v>
      </c>
      <c r="BX207" s="3">
        <v>827328.05</v>
      </c>
      <c r="BY207" s="15">
        <f t="shared" si="120"/>
        <v>95.50637261490503</v>
      </c>
      <c r="BZ207" s="6">
        <v>855727.603</v>
      </c>
      <c r="CA207" s="5">
        <v>10438.85</v>
      </c>
      <c r="CB207" s="3">
        <v>10001.25</v>
      </c>
      <c r="CC207" s="15">
        <f t="shared" si="121"/>
        <v>95.80796735272563</v>
      </c>
      <c r="CD207" s="6">
        <v>10028.64</v>
      </c>
    </row>
    <row r="208" spans="1:82" ht="15">
      <c r="A208" s="18" t="s">
        <v>87</v>
      </c>
      <c r="B208" s="5">
        <v>27952.980000000003</v>
      </c>
      <c r="C208" s="3">
        <v>26698.600000000002</v>
      </c>
      <c r="D208" s="15">
        <f t="shared" si="95"/>
        <v>95.51253569386877</v>
      </c>
      <c r="E208" s="21">
        <f t="shared" si="96"/>
        <v>26698.600000000002</v>
      </c>
      <c r="F208" s="5">
        <v>77514.54</v>
      </c>
      <c r="G208" s="3">
        <v>75287.45000000001</v>
      </c>
      <c r="H208" s="15">
        <f t="shared" si="97"/>
        <v>97.12687451928376</v>
      </c>
      <c r="I208" s="15">
        <f t="shared" si="98"/>
        <v>75287.45000000001</v>
      </c>
      <c r="J208" s="15">
        <f t="shared" si="99"/>
        <v>6531.176996685708</v>
      </c>
      <c r="K208" s="15">
        <f t="shared" si="100"/>
        <v>6204.140333544885</v>
      </c>
      <c r="L208" s="15">
        <f t="shared" si="101"/>
        <v>24461.917679994367</v>
      </c>
      <c r="M208" s="15">
        <f t="shared" si="102"/>
        <v>23546.639746139204</v>
      </c>
      <c r="N208" s="15">
        <f t="shared" si="103"/>
        <v>1058.0910221423035</v>
      </c>
      <c r="O208" s="15">
        <f t="shared" si="104"/>
        <v>9647.581562654257</v>
      </c>
      <c r="P208" s="6">
        <f t="shared" si="105"/>
        <v>3837.9026588392844</v>
      </c>
      <c r="Q208" s="5">
        <v>87967.02</v>
      </c>
      <c r="R208" s="3">
        <v>85268.16</v>
      </c>
      <c r="S208" s="6">
        <f t="shared" si="106"/>
        <v>96.93196382007712</v>
      </c>
      <c r="T208" s="5">
        <v>23603.1</v>
      </c>
      <c r="U208" s="3">
        <v>22911.54</v>
      </c>
      <c r="V208" s="15">
        <f t="shared" si="107"/>
        <v>97.07004588380342</v>
      </c>
      <c r="W208" s="6">
        <f t="shared" si="108"/>
        <v>22911.54</v>
      </c>
      <c r="X208" s="5">
        <v>0</v>
      </c>
      <c r="Y208" s="3">
        <v>0</v>
      </c>
      <c r="Z208" s="3">
        <v>0</v>
      </c>
      <c r="AA208" s="10">
        <f t="shared" si="109"/>
        <v>0</v>
      </c>
      <c r="AB208" s="13">
        <v>0</v>
      </c>
      <c r="AC208" s="3">
        <v>0</v>
      </c>
      <c r="AD208" s="3">
        <v>0</v>
      </c>
      <c r="AE208" s="21">
        <f t="shared" si="110"/>
        <v>0</v>
      </c>
      <c r="AF208" s="5">
        <v>9747.84</v>
      </c>
      <c r="AG208" s="3">
        <v>9446.09</v>
      </c>
      <c r="AH208" s="15">
        <f t="shared" si="122"/>
        <v>96.90444242006434</v>
      </c>
      <c r="AI208" s="21">
        <f t="shared" si="111"/>
        <v>9747.84</v>
      </c>
      <c r="AJ208" s="5">
        <v>0</v>
      </c>
      <c r="AK208" s="3">
        <v>0</v>
      </c>
      <c r="AL208" s="3">
        <v>0</v>
      </c>
      <c r="AM208" s="3">
        <f t="shared" si="112"/>
        <v>0</v>
      </c>
      <c r="AN208" s="3"/>
      <c r="AO208" s="3"/>
      <c r="AP208" s="3"/>
      <c r="AQ208" s="3"/>
      <c r="AR208" s="10"/>
      <c r="AS208" s="5">
        <v>1772.52</v>
      </c>
      <c r="AT208" s="3">
        <v>1732.91</v>
      </c>
      <c r="AU208" s="15">
        <f t="shared" si="113"/>
        <v>97.76532845891725</v>
      </c>
      <c r="AV208" s="6">
        <f t="shared" si="114"/>
        <v>1732.91</v>
      </c>
      <c r="AW208" s="5">
        <v>56479.380000000005</v>
      </c>
      <c r="AX208" s="3">
        <v>54845.22</v>
      </c>
      <c r="AY208" s="15">
        <f t="shared" si="115"/>
        <v>97.10662546224835</v>
      </c>
      <c r="AZ208" s="6">
        <f>AX208</f>
        <v>54845.22</v>
      </c>
      <c r="BA208" s="5">
        <v>26957.82</v>
      </c>
      <c r="BB208" s="3">
        <v>26140.44</v>
      </c>
      <c r="BC208" s="15">
        <f t="shared" si="116"/>
        <v>96.96792989937613</v>
      </c>
      <c r="BD208" s="6">
        <f>BB208</f>
        <v>26140.44</v>
      </c>
      <c r="BE208" s="5">
        <v>68050.71</v>
      </c>
      <c r="BF208" s="3">
        <v>66258.19</v>
      </c>
      <c r="BG208" s="15">
        <f t="shared" si="117"/>
        <v>97.36590551369706</v>
      </c>
      <c r="BH208" s="3">
        <v>1815.8100000000002</v>
      </c>
      <c r="BI208" s="3">
        <v>1734.8700000000001</v>
      </c>
      <c r="BJ208" s="15">
        <f t="shared" si="118"/>
        <v>95.54248517190675</v>
      </c>
      <c r="BK208" s="6">
        <v>92105.20160799999</v>
      </c>
      <c r="BL208" s="5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10">
        <v>0</v>
      </c>
      <c r="BS208" s="5">
        <v>68204.19</v>
      </c>
      <c r="BT208" s="3">
        <v>66421.89</v>
      </c>
      <c r="BU208" s="15">
        <f t="shared" si="119"/>
        <v>97.38681743746241</v>
      </c>
      <c r="BV208" s="6">
        <v>92105.20160799999</v>
      </c>
      <c r="BW208" s="5">
        <v>352851.80000000005</v>
      </c>
      <c r="BX208" s="3">
        <v>338493.25</v>
      </c>
      <c r="BY208" s="15">
        <f t="shared" si="120"/>
        <v>95.93071368772951</v>
      </c>
      <c r="BZ208" s="6">
        <v>352847.50100000005</v>
      </c>
      <c r="CA208" s="5">
        <v>8187.3</v>
      </c>
      <c r="CB208" s="3">
        <v>8342.07</v>
      </c>
      <c r="CC208" s="15">
        <f t="shared" si="121"/>
        <v>101.89036678758565</v>
      </c>
      <c r="CD208" s="6">
        <v>9403.380000000001</v>
      </c>
    </row>
    <row r="209" spans="1:82" ht="15">
      <c r="A209" s="18" t="s">
        <v>88</v>
      </c>
      <c r="B209" s="5">
        <v>98231.22</v>
      </c>
      <c r="C209" s="3">
        <v>96817.32</v>
      </c>
      <c r="D209" s="15">
        <f t="shared" si="95"/>
        <v>98.56064090418505</v>
      </c>
      <c r="E209" s="21">
        <f t="shared" si="96"/>
        <v>96817.32</v>
      </c>
      <c r="F209" s="5">
        <v>274822.2</v>
      </c>
      <c r="G209" s="3">
        <v>272904.56</v>
      </c>
      <c r="H209" s="15">
        <f t="shared" si="97"/>
        <v>99.30222522052439</v>
      </c>
      <c r="I209" s="15">
        <f t="shared" si="98"/>
        <v>272904.56</v>
      </c>
      <c r="J209" s="15">
        <f t="shared" si="99"/>
        <v>23674.43690233411</v>
      </c>
      <c r="K209" s="15">
        <f t="shared" si="100"/>
        <v>22488.983062971583</v>
      </c>
      <c r="L209" s="15">
        <f t="shared" si="101"/>
        <v>88670.40763387631</v>
      </c>
      <c r="M209" s="15">
        <f t="shared" si="102"/>
        <v>85352.67643410197</v>
      </c>
      <c r="N209" s="15">
        <f t="shared" si="103"/>
        <v>3835.4050354699957</v>
      </c>
      <c r="O209" s="15">
        <f t="shared" si="104"/>
        <v>34970.88826119456</v>
      </c>
      <c r="P209" s="6">
        <f t="shared" si="105"/>
        <v>13911.762670051474</v>
      </c>
      <c r="Q209" s="5">
        <v>309129.78</v>
      </c>
      <c r="R209" s="3">
        <v>308221.09</v>
      </c>
      <c r="S209" s="6">
        <f t="shared" si="106"/>
        <v>99.70604902575224</v>
      </c>
      <c r="T209" s="5">
        <v>82944.36</v>
      </c>
      <c r="U209" s="3">
        <v>82769.34</v>
      </c>
      <c r="V209" s="15">
        <f t="shared" si="107"/>
        <v>99.78899107787437</v>
      </c>
      <c r="W209" s="6">
        <f t="shared" si="108"/>
        <v>82769.34</v>
      </c>
      <c r="X209" s="5">
        <v>0</v>
      </c>
      <c r="Y209" s="3">
        <v>0</v>
      </c>
      <c r="Z209" s="3">
        <v>0</v>
      </c>
      <c r="AA209" s="10">
        <f t="shared" si="109"/>
        <v>0</v>
      </c>
      <c r="AB209" s="13">
        <v>0</v>
      </c>
      <c r="AC209" s="3">
        <v>2.7</v>
      </c>
      <c r="AD209" s="3">
        <v>0</v>
      </c>
      <c r="AE209" s="21">
        <f t="shared" si="110"/>
        <v>2.7</v>
      </c>
      <c r="AF209" s="5">
        <v>34255.26</v>
      </c>
      <c r="AG209" s="3">
        <v>34131.68</v>
      </c>
      <c r="AH209" s="15">
        <f t="shared" si="122"/>
        <v>99.63923788638591</v>
      </c>
      <c r="AI209" s="21">
        <f t="shared" si="111"/>
        <v>34255.26</v>
      </c>
      <c r="AJ209" s="5">
        <v>0</v>
      </c>
      <c r="AK209" s="3">
        <v>0</v>
      </c>
      <c r="AL209" s="3">
        <v>0</v>
      </c>
      <c r="AM209" s="3">
        <f t="shared" si="112"/>
        <v>0</v>
      </c>
      <c r="AN209" s="3"/>
      <c r="AO209" s="3"/>
      <c r="AP209" s="3"/>
      <c r="AQ209" s="3"/>
      <c r="AR209" s="10"/>
      <c r="AS209" s="5">
        <v>34253.64</v>
      </c>
      <c r="AT209" s="3">
        <v>34229.57000000001</v>
      </c>
      <c r="AU209" s="15">
        <f t="shared" si="113"/>
        <v>99.92973009583801</v>
      </c>
      <c r="AV209" s="6">
        <f t="shared" si="114"/>
        <v>34229.57000000001</v>
      </c>
      <c r="AW209" s="5">
        <v>196835.64</v>
      </c>
      <c r="AX209" s="3">
        <v>197420.09</v>
      </c>
      <c r="AY209" s="15">
        <f t="shared" si="115"/>
        <v>100.2969228540116</v>
      </c>
      <c r="AZ209" s="6">
        <f t="shared" si="123"/>
        <v>196835.64</v>
      </c>
      <c r="BA209" s="5">
        <v>93950.58000000002</v>
      </c>
      <c r="BB209" s="3">
        <v>94158.94</v>
      </c>
      <c r="BC209" s="15">
        <f t="shared" si="116"/>
        <v>100.22177617211089</v>
      </c>
      <c r="BD209" s="6">
        <f t="shared" si="124"/>
        <v>93950.58000000002</v>
      </c>
      <c r="BE209" s="5">
        <v>309413.42</v>
      </c>
      <c r="BF209" s="3">
        <v>298811.97</v>
      </c>
      <c r="BG209" s="15">
        <f t="shared" si="117"/>
        <v>96.57369418559803</v>
      </c>
      <c r="BH209" s="3">
        <v>6217.18</v>
      </c>
      <c r="BI209" s="3">
        <v>6120.43</v>
      </c>
      <c r="BJ209" s="15">
        <f t="shared" si="118"/>
        <v>98.44382823080561</v>
      </c>
      <c r="BK209" s="6">
        <v>396531.8728</v>
      </c>
      <c r="BL209" s="5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10">
        <v>0</v>
      </c>
      <c r="BS209" s="5">
        <v>534229.59</v>
      </c>
      <c r="BT209" s="3">
        <v>302990.79000000004</v>
      </c>
      <c r="BU209" s="15">
        <f t="shared" si="119"/>
        <v>56.715463851412665</v>
      </c>
      <c r="BV209" s="6">
        <v>396531.8728</v>
      </c>
      <c r="BW209" s="5">
        <v>1405317.1</v>
      </c>
      <c r="BX209" s="3">
        <v>1362253.25</v>
      </c>
      <c r="BY209" s="15">
        <f t="shared" si="120"/>
        <v>96.93564890087795</v>
      </c>
      <c r="BZ209" s="6">
        <v>1381751.0850000002</v>
      </c>
      <c r="CA209" s="5">
        <v>26515.12</v>
      </c>
      <c r="CB209" s="3">
        <v>26526.91</v>
      </c>
      <c r="CC209" s="15">
        <f t="shared" si="121"/>
        <v>100.0444651957072</v>
      </c>
      <c r="CD209" s="6">
        <v>25605.18</v>
      </c>
    </row>
    <row r="210" spans="1:82" ht="15">
      <c r="A210" s="18" t="s">
        <v>89</v>
      </c>
      <c r="B210" s="5">
        <v>69841.02</v>
      </c>
      <c r="C210" s="3">
        <v>69610.68</v>
      </c>
      <c r="D210" s="15">
        <f t="shared" si="95"/>
        <v>99.67019382019333</v>
      </c>
      <c r="E210" s="21">
        <f t="shared" si="96"/>
        <v>69610.68</v>
      </c>
      <c r="F210" s="5">
        <v>215617.19999999998</v>
      </c>
      <c r="G210" s="3">
        <v>223837.53000000003</v>
      </c>
      <c r="H210" s="15">
        <f t="shared" si="97"/>
        <v>103.81246486829438</v>
      </c>
      <c r="I210" s="15">
        <f>F210</f>
        <v>215617.19999999998</v>
      </c>
      <c r="J210" s="15">
        <f t="shared" si="99"/>
        <v>18704.7654918553</v>
      </c>
      <c r="K210" s="15">
        <f t="shared" si="100"/>
        <v>17768.158798392215</v>
      </c>
      <c r="L210" s="15">
        <f t="shared" si="101"/>
        <v>70056.96429870953</v>
      </c>
      <c r="M210" s="15">
        <f t="shared" si="102"/>
        <v>67435.68192934207</v>
      </c>
      <c r="N210" s="15">
        <f t="shared" si="103"/>
        <v>3030.28756505183</v>
      </c>
      <c r="O210" s="15">
        <f t="shared" si="104"/>
        <v>27629.897457160987</v>
      </c>
      <c r="P210" s="6">
        <f t="shared" si="105"/>
        <v>10991.44445948804</v>
      </c>
      <c r="Q210" s="5">
        <v>218666.46000000002</v>
      </c>
      <c r="R210" s="3">
        <v>229442.04</v>
      </c>
      <c r="S210" s="6">
        <f t="shared" si="106"/>
        <v>104.92786136474702</v>
      </c>
      <c r="T210" s="5">
        <v>58972.14</v>
      </c>
      <c r="U210" s="3">
        <v>61937.97</v>
      </c>
      <c r="V210" s="15">
        <f t="shared" si="107"/>
        <v>105.02920531627306</v>
      </c>
      <c r="W210" s="6">
        <f>T210</f>
        <v>58972.14</v>
      </c>
      <c r="X210" s="5">
        <v>0</v>
      </c>
      <c r="Y210" s="3">
        <v>0</v>
      </c>
      <c r="Z210" s="3">
        <v>0</v>
      </c>
      <c r="AA210" s="10">
        <f t="shared" si="109"/>
        <v>0</v>
      </c>
      <c r="AB210" s="13">
        <v>0</v>
      </c>
      <c r="AC210" s="3">
        <v>239.37</v>
      </c>
      <c r="AD210" s="3">
        <v>0</v>
      </c>
      <c r="AE210" s="21">
        <f t="shared" si="110"/>
        <v>239.37</v>
      </c>
      <c r="AF210" s="5">
        <v>24354.72</v>
      </c>
      <c r="AG210" s="3">
        <v>25132.73</v>
      </c>
      <c r="AH210" s="15">
        <f t="shared" si="122"/>
        <v>103.19449371620777</v>
      </c>
      <c r="AI210" s="21">
        <f t="shared" si="111"/>
        <v>24354.72</v>
      </c>
      <c r="AJ210" s="5">
        <v>0</v>
      </c>
      <c r="AK210" s="3">
        <v>0</v>
      </c>
      <c r="AL210" s="3">
        <v>0</v>
      </c>
      <c r="AM210" s="3">
        <f t="shared" si="112"/>
        <v>0</v>
      </c>
      <c r="AN210" s="3"/>
      <c r="AO210" s="3"/>
      <c r="AP210" s="3"/>
      <c r="AQ210" s="3"/>
      <c r="AR210" s="10"/>
      <c r="AS210" s="5">
        <v>24354</v>
      </c>
      <c r="AT210" s="3">
        <v>24768.410000000003</v>
      </c>
      <c r="AU210" s="15">
        <f t="shared" si="113"/>
        <v>101.7016095918535</v>
      </c>
      <c r="AV210" s="6">
        <f t="shared" si="114"/>
        <v>24768.410000000003</v>
      </c>
      <c r="AW210" s="5">
        <v>126258.12000000001</v>
      </c>
      <c r="AX210" s="3">
        <v>132999.53</v>
      </c>
      <c r="AY210" s="15">
        <f t="shared" si="115"/>
        <v>105.33938728059628</v>
      </c>
      <c r="AZ210" s="6">
        <f t="shared" si="123"/>
        <v>126258.12000000001</v>
      </c>
      <c r="BA210" s="5">
        <v>60263.7</v>
      </c>
      <c r="BB210" s="3">
        <v>63216.57000000001</v>
      </c>
      <c r="BC210" s="15">
        <f t="shared" si="116"/>
        <v>104.89991487412821</v>
      </c>
      <c r="BD210" s="6">
        <f t="shared" si="124"/>
        <v>60263.7</v>
      </c>
      <c r="BE210" s="5">
        <v>225986.72</v>
      </c>
      <c r="BF210" s="3">
        <v>234333.03000000003</v>
      </c>
      <c r="BG210" s="15">
        <f t="shared" si="117"/>
        <v>103.6932745428581</v>
      </c>
      <c r="BH210" s="3">
        <v>2670.48</v>
      </c>
      <c r="BI210" s="3">
        <v>2676.75</v>
      </c>
      <c r="BJ210" s="15">
        <f t="shared" si="118"/>
        <v>100.23478925137054</v>
      </c>
      <c r="BK210" s="6">
        <v>294202.0368</v>
      </c>
      <c r="BL210" s="5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10">
        <v>0</v>
      </c>
      <c r="BS210" s="5">
        <v>226299.21000000002</v>
      </c>
      <c r="BT210" s="3">
        <v>234977.53999999998</v>
      </c>
      <c r="BU210" s="15">
        <f t="shared" si="119"/>
        <v>103.83489186727606</v>
      </c>
      <c r="BV210" s="6">
        <v>294202.0368</v>
      </c>
      <c r="BW210" s="5">
        <v>1097966.15</v>
      </c>
      <c r="BX210" s="3">
        <v>1104479.74</v>
      </c>
      <c r="BY210" s="15">
        <f t="shared" si="120"/>
        <v>100.59324142187809</v>
      </c>
      <c r="BZ210" s="6">
        <v>1093533.7905000001</v>
      </c>
      <c r="CA210" s="5">
        <v>18882.5</v>
      </c>
      <c r="CB210" s="3">
        <v>19385.61</v>
      </c>
      <c r="CC210" s="15">
        <f t="shared" si="121"/>
        <v>102.66442473189461</v>
      </c>
      <c r="CD210" s="6">
        <v>18173.559999999998</v>
      </c>
    </row>
    <row r="211" spans="1:82" ht="15">
      <c r="A211" s="18" t="s">
        <v>90</v>
      </c>
      <c r="B211" s="5">
        <v>91441.98000000001</v>
      </c>
      <c r="C211" s="3">
        <v>89751.41</v>
      </c>
      <c r="D211" s="15">
        <f t="shared" si="95"/>
        <v>98.15121019907923</v>
      </c>
      <c r="E211" s="21">
        <f t="shared" si="96"/>
        <v>89751.41</v>
      </c>
      <c r="F211" s="5">
        <v>247985.88</v>
      </c>
      <c r="G211" s="3">
        <v>246279.66999999998</v>
      </c>
      <c r="H211" s="15">
        <f t="shared" si="97"/>
        <v>99.31197292361968</v>
      </c>
      <c r="I211" s="15">
        <f t="shared" si="98"/>
        <v>246279.66999999998</v>
      </c>
      <c r="J211" s="15">
        <f t="shared" si="99"/>
        <v>21364.73098046682</v>
      </c>
      <c r="K211" s="15">
        <f t="shared" si="100"/>
        <v>20294.931412594313</v>
      </c>
      <c r="L211" s="15">
        <f t="shared" si="101"/>
        <v>80019.61832677526</v>
      </c>
      <c r="M211" s="15">
        <f t="shared" si="102"/>
        <v>77025.5688868204</v>
      </c>
      <c r="N211" s="15">
        <f t="shared" si="103"/>
        <v>3461.2184070939993</v>
      </c>
      <c r="O211" s="15">
        <f t="shared" si="104"/>
        <v>31559.087252238907</v>
      </c>
      <c r="P211" s="6">
        <f t="shared" si="105"/>
        <v>12554.514734010289</v>
      </c>
      <c r="Q211" s="5">
        <v>287764</v>
      </c>
      <c r="R211" s="3">
        <v>286695.20999999996</v>
      </c>
      <c r="S211" s="6">
        <f t="shared" si="106"/>
        <v>99.62858800961898</v>
      </c>
      <c r="T211" s="5">
        <v>77211.22</v>
      </c>
      <c r="U211" s="3">
        <v>76930.17</v>
      </c>
      <c r="V211" s="15">
        <f t="shared" si="107"/>
        <v>99.6359984986638</v>
      </c>
      <c r="W211" s="6">
        <f t="shared" si="108"/>
        <v>76930.17</v>
      </c>
      <c r="X211" s="5">
        <v>0</v>
      </c>
      <c r="Y211" s="3">
        <v>0</v>
      </c>
      <c r="Z211" s="3">
        <v>0</v>
      </c>
      <c r="AA211" s="10">
        <f t="shared" si="109"/>
        <v>0</v>
      </c>
      <c r="AB211" s="13">
        <v>0</v>
      </c>
      <c r="AC211" s="3">
        <v>17.05</v>
      </c>
      <c r="AD211" s="3">
        <v>0</v>
      </c>
      <c r="AE211" s="21">
        <f t="shared" si="110"/>
        <v>17.05</v>
      </c>
      <c r="AF211" s="5">
        <v>31887.6</v>
      </c>
      <c r="AG211" s="3">
        <v>31747.480000000003</v>
      </c>
      <c r="AH211" s="15">
        <f t="shared" si="122"/>
        <v>99.56058154266863</v>
      </c>
      <c r="AI211" s="21">
        <f t="shared" si="111"/>
        <v>31887.6</v>
      </c>
      <c r="AJ211" s="5">
        <v>0</v>
      </c>
      <c r="AK211" s="3">
        <v>0</v>
      </c>
      <c r="AL211" s="3">
        <v>0</v>
      </c>
      <c r="AM211" s="3">
        <f t="shared" si="112"/>
        <v>0</v>
      </c>
      <c r="AN211" s="3"/>
      <c r="AO211" s="3"/>
      <c r="AP211" s="3"/>
      <c r="AQ211" s="3"/>
      <c r="AR211" s="10"/>
      <c r="AS211" s="5">
        <v>31886.04</v>
      </c>
      <c r="AT211" s="3">
        <v>31562.6</v>
      </c>
      <c r="AU211" s="15">
        <f t="shared" si="113"/>
        <v>98.98563760190979</v>
      </c>
      <c r="AV211" s="6">
        <f t="shared" si="114"/>
        <v>31562.6</v>
      </c>
      <c r="AW211" s="5">
        <v>188538.72</v>
      </c>
      <c r="AX211" s="3">
        <v>188934.95</v>
      </c>
      <c r="AY211" s="15">
        <f t="shared" si="115"/>
        <v>100.21015842263064</v>
      </c>
      <c r="AZ211" s="6">
        <f t="shared" si="123"/>
        <v>188538.72</v>
      </c>
      <c r="BA211" s="5">
        <v>89990.70000000001</v>
      </c>
      <c r="BB211" s="3">
        <v>89927.09000000001</v>
      </c>
      <c r="BC211" s="15">
        <f t="shared" si="116"/>
        <v>99.92931491809709</v>
      </c>
      <c r="BD211" s="6">
        <f>BB211</f>
        <v>89927.09000000001</v>
      </c>
      <c r="BE211" s="5">
        <v>160240.29</v>
      </c>
      <c r="BF211" s="3">
        <v>158042.3</v>
      </c>
      <c r="BG211" s="15">
        <f t="shared" si="117"/>
        <v>98.6283162617841</v>
      </c>
      <c r="BH211" s="3">
        <v>3237.15</v>
      </c>
      <c r="BI211" s="3">
        <v>3120.5699999999997</v>
      </c>
      <c r="BJ211" s="15">
        <f t="shared" si="118"/>
        <v>96.39868402761688</v>
      </c>
      <c r="BK211" s="6">
        <v>200917.50609279997</v>
      </c>
      <c r="BL211" s="5">
        <v>443354.13</v>
      </c>
      <c r="BM211" s="3">
        <v>433004.09</v>
      </c>
      <c r="BN211" s="15">
        <f>BM211/BL211*100</f>
        <v>97.66551402148887</v>
      </c>
      <c r="BO211" s="3">
        <v>8110.33</v>
      </c>
      <c r="BP211" s="3">
        <v>7210.18</v>
      </c>
      <c r="BQ211" s="15">
        <f>BP211/BO211*100</f>
        <v>88.90119144350477</v>
      </c>
      <c r="BR211" s="6">
        <v>504125.5795000001</v>
      </c>
      <c r="BS211" s="5">
        <v>273980.76</v>
      </c>
      <c r="BT211" s="3">
        <v>271991.05000000005</v>
      </c>
      <c r="BU211" s="15">
        <f t="shared" si="119"/>
        <v>99.27377747254955</v>
      </c>
      <c r="BV211" s="6">
        <v>306610.4077008</v>
      </c>
      <c r="BW211" s="5">
        <v>1331833.1</v>
      </c>
      <c r="BX211" s="3">
        <v>1255209.9000000001</v>
      </c>
      <c r="BY211" s="15">
        <f t="shared" si="120"/>
        <v>94.24678662814433</v>
      </c>
      <c r="BZ211" s="6">
        <v>1287073.0985</v>
      </c>
      <c r="CA211" s="5">
        <v>24589.980000000003</v>
      </c>
      <c r="CB211" s="3">
        <v>25008.940000000002</v>
      </c>
      <c r="CC211" s="15">
        <f t="shared" si="121"/>
        <v>101.70378341096658</v>
      </c>
      <c r="CD211" s="6">
        <v>23631.6</v>
      </c>
    </row>
    <row r="212" spans="1:82" ht="15">
      <c r="A212" s="18" t="s">
        <v>82</v>
      </c>
      <c r="B212" s="5">
        <v>102080.45999999999</v>
      </c>
      <c r="C212" s="3">
        <v>101585.22</v>
      </c>
      <c r="D212" s="15">
        <f t="shared" si="95"/>
        <v>99.51485328338059</v>
      </c>
      <c r="E212" s="21">
        <f t="shared" si="96"/>
        <v>101585.22</v>
      </c>
      <c r="F212" s="5">
        <v>291492.18</v>
      </c>
      <c r="G212" s="3">
        <v>293271.61</v>
      </c>
      <c r="H212" s="15">
        <f t="shared" si="97"/>
        <v>100.61045548460339</v>
      </c>
      <c r="I212" s="15">
        <f>F212</f>
        <v>291492.18</v>
      </c>
      <c r="J212" s="15">
        <f t="shared" si="99"/>
        <v>25286.91064353713</v>
      </c>
      <c r="K212" s="15">
        <f t="shared" si="100"/>
        <v>24020.71515041253</v>
      </c>
      <c r="L212" s="15">
        <f t="shared" si="101"/>
        <v>94709.778475989</v>
      </c>
      <c r="M212" s="15">
        <f t="shared" si="102"/>
        <v>91166.07550497145</v>
      </c>
      <c r="N212" s="15">
        <f t="shared" si="103"/>
        <v>4096.635743177492</v>
      </c>
      <c r="O212" s="15">
        <f t="shared" si="104"/>
        <v>37352.7670471758</v>
      </c>
      <c r="P212" s="6">
        <f t="shared" si="105"/>
        <v>14859.297434736596</v>
      </c>
      <c r="Q212" s="5">
        <v>321244.98</v>
      </c>
      <c r="R212" s="3">
        <v>324682.32</v>
      </c>
      <c r="S212" s="6">
        <f t="shared" si="106"/>
        <v>101.07000582546068</v>
      </c>
      <c r="T212" s="5">
        <v>86195.64</v>
      </c>
      <c r="U212" s="3">
        <v>87144.32</v>
      </c>
      <c r="V212" s="15">
        <f t="shared" si="107"/>
        <v>101.10061251357958</v>
      </c>
      <c r="W212" s="6">
        <f>T212</f>
        <v>86195.64</v>
      </c>
      <c r="X212" s="5">
        <v>0</v>
      </c>
      <c r="Y212" s="3">
        <v>0</v>
      </c>
      <c r="Z212" s="3">
        <v>0</v>
      </c>
      <c r="AA212" s="10">
        <f t="shared" si="109"/>
        <v>0</v>
      </c>
      <c r="AB212" s="13">
        <v>0</v>
      </c>
      <c r="AC212" s="3">
        <v>149.06</v>
      </c>
      <c r="AD212" s="3">
        <v>0</v>
      </c>
      <c r="AE212" s="21">
        <f t="shared" si="110"/>
        <v>149.06</v>
      </c>
      <c r="AF212" s="5">
        <v>35597.46000000001</v>
      </c>
      <c r="AG212" s="3">
        <v>35961.03</v>
      </c>
      <c r="AH212" s="15">
        <f t="shared" si="122"/>
        <v>101.02133691561137</v>
      </c>
      <c r="AI212" s="21">
        <f t="shared" si="111"/>
        <v>35597.46000000001</v>
      </c>
      <c r="AJ212" s="5">
        <v>0</v>
      </c>
      <c r="AK212" s="3">
        <v>0</v>
      </c>
      <c r="AL212" s="3">
        <v>0</v>
      </c>
      <c r="AM212" s="3">
        <f t="shared" si="112"/>
        <v>0</v>
      </c>
      <c r="AN212" s="3"/>
      <c r="AO212" s="3"/>
      <c r="AP212" s="3"/>
      <c r="AQ212" s="3"/>
      <c r="AR212" s="10"/>
      <c r="AS212" s="5">
        <v>35594.82</v>
      </c>
      <c r="AT212" s="3">
        <v>36882.91</v>
      </c>
      <c r="AU212" s="15">
        <f t="shared" si="113"/>
        <v>103.61875688653575</v>
      </c>
      <c r="AV212" s="6">
        <f t="shared" si="114"/>
        <v>36882.91</v>
      </c>
      <c r="AW212" s="5">
        <v>200555.88</v>
      </c>
      <c r="AX212" s="3">
        <v>204398.26</v>
      </c>
      <c r="AY212" s="15">
        <f t="shared" si="115"/>
        <v>101.91586504469478</v>
      </c>
      <c r="AZ212" s="6">
        <f t="shared" si="123"/>
        <v>200555.88</v>
      </c>
      <c r="BA212" s="5">
        <v>95725.56</v>
      </c>
      <c r="BB212" s="3">
        <v>97232.67</v>
      </c>
      <c r="BC212" s="15">
        <f t="shared" si="116"/>
        <v>101.57440708625785</v>
      </c>
      <c r="BD212" s="6">
        <f t="shared" si="124"/>
        <v>95725.56</v>
      </c>
      <c r="BE212" s="5">
        <v>322409.31</v>
      </c>
      <c r="BF212" s="3">
        <v>330936.65</v>
      </c>
      <c r="BG212" s="15">
        <f t="shared" si="117"/>
        <v>102.64488019902404</v>
      </c>
      <c r="BH212" s="3">
        <v>9321.33</v>
      </c>
      <c r="BI212" s="3">
        <v>9369.61</v>
      </c>
      <c r="BJ212" s="15">
        <f t="shared" si="118"/>
        <v>100.51795183734511</v>
      </c>
      <c r="BK212" s="6">
        <v>343081.630864</v>
      </c>
      <c r="BL212" s="5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10">
        <v>0</v>
      </c>
      <c r="BS212" s="5">
        <v>322421.12</v>
      </c>
      <c r="BT212" s="3">
        <v>331328.31</v>
      </c>
      <c r="BU212" s="15">
        <f t="shared" si="119"/>
        <v>102.76259508062002</v>
      </c>
      <c r="BV212" s="6">
        <v>339394.449464</v>
      </c>
      <c r="BW212" s="5">
        <v>1061420.03</v>
      </c>
      <c r="BX212" s="3">
        <v>1033265.73</v>
      </c>
      <c r="BY212" s="15">
        <f t="shared" si="120"/>
        <v>97.34748740326673</v>
      </c>
      <c r="BZ212" s="6">
        <v>922924.8520000001</v>
      </c>
      <c r="CA212" s="5">
        <v>30885.16</v>
      </c>
      <c r="CB212" s="3">
        <v>31354.46</v>
      </c>
      <c r="CC212" s="15">
        <f t="shared" si="121"/>
        <v>101.51949997992564</v>
      </c>
      <c r="CD212" s="6">
        <v>29313.83</v>
      </c>
    </row>
    <row r="213" spans="1:82" ht="15">
      <c r="A213" s="18" t="s">
        <v>91</v>
      </c>
      <c r="B213" s="5">
        <v>15914.760000000002</v>
      </c>
      <c r="C213" s="3">
        <v>15122.130000000001</v>
      </c>
      <c r="D213" s="15">
        <f t="shared" si="95"/>
        <v>95.01952904096575</v>
      </c>
      <c r="E213" s="21">
        <f t="shared" si="96"/>
        <v>15122.130000000001</v>
      </c>
      <c r="F213" s="5">
        <v>45884.04</v>
      </c>
      <c r="G213" s="3">
        <v>44092.46</v>
      </c>
      <c r="H213" s="15">
        <f t="shared" si="97"/>
        <v>96.09541792745364</v>
      </c>
      <c r="I213" s="15">
        <f t="shared" si="98"/>
        <v>44092.46</v>
      </c>
      <c r="J213" s="15">
        <f t="shared" si="99"/>
        <v>3825.0154637895776</v>
      </c>
      <c r="K213" s="15">
        <f t="shared" si="100"/>
        <v>3633.4848569212327</v>
      </c>
      <c r="L213" s="15">
        <f t="shared" si="101"/>
        <v>14326.240652704322</v>
      </c>
      <c r="M213" s="15">
        <f t="shared" si="102"/>
        <v>13790.203694520838</v>
      </c>
      <c r="N213" s="15">
        <f t="shared" si="103"/>
        <v>619.6761355334603</v>
      </c>
      <c r="O213" s="15">
        <f t="shared" si="104"/>
        <v>5650.152902616177</v>
      </c>
      <c r="P213" s="6">
        <f t="shared" si="105"/>
        <v>2247.686293914394</v>
      </c>
      <c r="Q213" s="5">
        <v>50083.5</v>
      </c>
      <c r="R213" s="3">
        <v>47947.55</v>
      </c>
      <c r="S213" s="6">
        <f t="shared" si="106"/>
        <v>95.73522217896114</v>
      </c>
      <c r="T213" s="5">
        <v>13438.199999999999</v>
      </c>
      <c r="U213" s="3">
        <v>12874.5</v>
      </c>
      <c r="V213" s="15">
        <f t="shared" si="107"/>
        <v>95.80524177345181</v>
      </c>
      <c r="W213" s="6">
        <f t="shared" si="108"/>
        <v>12874.5</v>
      </c>
      <c r="X213" s="5">
        <v>0</v>
      </c>
      <c r="Y213" s="3">
        <v>0</v>
      </c>
      <c r="Z213" s="3">
        <v>0</v>
      </c>
      <c r="AA213" s="10">
        <f t="shared" si="109"/>
        <v>0</v>
      </c>
      <c r="AB213" s="13">
        <v>0</v>
      </c>
      <c r="AC213" s="3">
        <v>0</v>
      </c>
      <c r="AD213" s="3">
        <v>0</v>
      </c>
      <c r="AE213" s="21">
        <f t="shared" si="110"/>
        <v>0</v>
      </c>
      <c r="AF213" s="5">
        <v>5549.82</v>
      </c>
      <c r="AG213" s="3">
        <v>5312.25</v>
      </c>
      <c r="AH213" s="15">
        <f t="shared" si="122"/>
        <v>95.71932062661492</v>
      </c>
      <c r="AI213" s="21">
        <f t="shared" si="111"/>
        <v>5549.82</v>
      </c>
      <c r="AJ213" s="5">
        <v>0</v>
      </c>
      <c r="AK213" s="3">
        <v>0</v>
      </c>
      <c r="AL213" s="3">
        <v>0</v>
      </c>
      <c r="AM213" s="3">
        <f t="shared" si="112"/>
        <v>0</v>
      </c>
      <c r="AN213" s="3"/>
      <c r="AO213" s="3"/>
      <c r="AP213" s="3"/>
      <c r="AQ213" s="3"/>
      <c r="AR213" s="10"/>
      <c r="AS213" s="5">
        <v>1009.2</v>
      </c>
      <c r="AT213" s="3">
        <v>970.23</v>
      </c>
      <c r="AU213" s="15">
        <f t="shared" si="113"/>
        <v>96.1385255648038</v>
      </c>
      <c r="AV213" s="6">
        <f t="shared" si="114"/>
        <v>970.23</v>
      </c>
      <c r="AW213" s="5">
        <v>30970.38</v>
      </c>
      <c r="AX213" s="3">
        <v>29594.44</v>
      </c>
      <c r="AY213" s="15">
        <f t="shared" si="115"/>
        <v>95.55723888437919</v>
      </c>
      <c r="AZ213" s="6">
        <f>AX213</f>
        <v>29594.44</v>
      </c>
      <c r="BA213" s="5">
        <v>14782.14</v>
      </c>
      <c r="BB213" s="3">
        <v>14114.880000000001</v>
      </c>
      <c r="BC213" s="15">
        <f t="shared" si="116"/>
        <v>95.48603923383219</v>
      </c>
      <c r="BD213" s="6">
        <f>BB213</f>
        <v>14114.880000000001</v>
      </c>
      <c r="BE213" s="5">
        <v>56895.83</v>
      </c>
      <c r="BF213" s="3">
        <v>53429.28</v>
      </c>
      <c r="BG213" s="15">
        <f t="shared" si="117"/>
        <v>93.90719847131152</v>
      </c>
      <c r="BH213" s="3">
        <v>1063.56</v>
      </c>
      <c r="BI213" s="3">
        <v>980.6800000000001</v>
      </c>
      <c r="BJ213" s="15">
        <f t="shared" si="118"/>
        <v>92.20730377223664</v>
      </c>
      <c r="BK213" s="6">
        <v>84225.2376</v>
      </c>
      <c r="BL213" s="5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10">
        <v>0</v>
      </c>
      <c r="BS213" s="5">
        <v>56895.83</v>
      </c>
      <c r="BT213" s="3">
        <v>53518.82000000001</v>
      </c>
      <c r="BU213" s="15">
        <f t="shared" si="119"/>
        <v>94.06457380092708</v>
      </c>
      <c r="BV213" s="6">
        <v>84225.2376</v>
      </c>
      <c r="BW213" s="5">
        <v>186101.99</v>
      </c>
      <c r="BX213" s="3">
        <v>180833.83000000002</v>
      </c>
      <c r="BY213" s="15">
        <f t="shared" si="120"/>
        <v>97.16920813151972</v>
      </c>
      <c r="BZ213" s="6">
        <v>186056.36500000002</v>
      </c>
      <c r="CA213" s="5">
        <v>7353.08</v>
      </c>
      <c r="CB213" s="3">
        <v>6794.9400000000005</v>
      </c>
      <c r="CC213" s="15">
        <f t="shared" si="121"/>
        <v>92.40943930978584</v>
      </c>
      <c r="CD213" s="6">
        <v>7163.820000000001</v>
      </c>
    </row>
    <row r="214" spans="1:82" ht="15">
      <c r="A214" s="18" t="s">
        <v>83</v>
      </c>
      <c r="B214" s="5">
        <v>100300.1</v>
      </c>
      <c r="C214" s="3">
        <v>97828.17000000001</v>
      </c>
      <c r="D214" s="15">
        <f t="shared" si="95"/>
        <v>97.53546606633495</v>
      </c>
      <c r="E214" s="21">
        <f t="shared" si="96"/>
        <v>97828.17000000001</v>
      </c>
      <c r="F214" s="5">
        <v>294357.54000000004</v>
      </c>
      <c r="G214" s="3">
        <v>292115.63</v>
      </c>
      <c r="H214" s="15">
        <f t="shared" si="97"/>
        <v>99.23837181136925</v>
      </c>
      <c r="I214" s="15">
        <f t="shared" si="98"/>
        <v>292115.63</v>
      </c>
      <c r="J214" s="15">
        <f t="shared" si="99"/>
        <v>25340.994854100558</v>
      </c>
      <c r="K214" s="15">
        <f t="shared" si="100"/>
        <v>24072.091193709894</v>
      </c>
      <c r="L214" s="15">
        <f t="shared" si="101"/>
        <v>94912.34587038997</v>
      </c>
      <c r="M214" s="15">
        <f t="shared" si="102"/>
        <v>91361.06354812777</v>
      </c>
      <c r="N214" s="15">
        <f t="shared" si="103"/>
        <v>4105.3977194133</v>
      </c>
      <c r="O214" s="15">
        <f t="shared" si="104"/>
        <v>37432.65798152458</v>
      </c>
      <c r="P214" s="6">
        <f t="shared" si="105"/>
        <v>14891.078832733896</v>
      </c>
      <c r="Q214" s="5">
        <v>315299.61</v>
      </c>
      <c r="R214" s="3">
        <v>314037.47</v>
      </c>
      <c r="S214" s="6">
        <f t="shared" si="106"/>
        <v>99.59970137609749</v>
      </c>
      <c r="T214" s="5">
        <v>84587.44</v>
      </c>
      <c r="U214" s="3">
        <v>84292.94</v>
      </c>
      <c r="V214" s="15">
        <f t="shared" si="107"/>
        <v>99.65183956388796</v>
      </c>
      <c r="W214" s="6">
        <f t="shared" si="108"/>
        <v>84292.94</v>
      </c>
      <c r="X214" s="5">
        <v>0</v>
      </c>
      <c r="Y214" s="3">
        <v>0</v>
      </c>
      <c r="Z214" s="3">
        <v>0</v>
      </c>
      <c r="AA214" s="10">
        <f t="shared" si="109"/>
        <v>0</v>
      </c>
      <c r="AB214" s="13">
        <v>0</v>
      </c>
      <c r="AC214" s="3">
        <v>54.39</v>
      </c>
      <c r="AD214" s="3">
        <v>0</v>
      </c>
      <c r="AE214" s="21">
        <f t="shared" si="110"/>
        <v>54.39</v>
      </c>
      <c r="AF214" s="5">
        <v>34939.130000000005</v>
      </c>
      <c r="AG214" s="3">
        <v>34779.39</v>
      </c>
      <c r="AH214" s="15">
        <f t="shared" si="122"/>
        <v>99.54280487235943</v>
      </c>
      <c r="AI214" s="21">
        <f t="shared" si="111"/>
        <v>34939.130000000005</v>
      </c>
      <c r="AJ214" s="5">
        <v>0</v>
      </c>
      <c r="AK214" s="3">
        <v>0</v>
      </c>
      <c r="AL214" s="3">
        <v>0</v>
      </c>
      <c r="AM214" s="3">
        <f t="shared" si="112"/>
        <v>0</v>
      </c>
      <c r="AN214" s="3"/>
      <c r="AO214" s="3"/>
      <c r="AP214" s="3"/>
      <c r="AQ214" s="3"/>
      <c r="AR214" s="10"/>
      <c r="AS214" s="5">
        <v>34931.200000000004</v>
      </c>
      <c r="AT214" s="3">
        <v>35222.85</v>
      </c>
      <c r="AU214" s="15">
        <f t="shared" si="113"/>
        <v>100.83492694210332</v>
      </c>
      <c r="AV214" s="6">
        <f t="shared" si="114"/>
        <v>35222.85</v>
      </c>
      <c r="AW214" s="5">
        <v>191197.58000000002</v>
      </c>
      <c r="AX214" s="3">
        <v>192248.28000000003</v>
      </c>
      <c r="AY214" s="15">
        <f t="shared" si="115"/>
        <v>100.5495362441303</v>
      </c>
      <c r="AZ214" s="6">
        <f t="shared" si="123"/>
        <v>191197.58000000002</v>
      </c>
      <c r="BA214" s="5">
        <v>91268.49</v>
      </c>
      <c r="BB214" s="3">
        <v>91330.18</v>
      </c>
      <c r="BC214" s="15">
        <f t="shared" si="116"/>
        <v>100.06759178331973</v>
      </c>
      <c r="BD214" s="6">
        <f t="shared" si="124"/>
        <v>91268.49</v>
      </c>
      <c r="BE214" s="5">
        <v>281812.82</v>
      </c>
      <c r="BF214" s="3">
        <v>272138.37</v>
      </c>
      <c r="BG214" s="15">
        <f t="shared" si="117"/>
        <v>96.5670653308107</v>
      </c>
      <c r="BH214" s="3">
        <v>8733.29</v>
      </c>
      <c r="BI214" s="3">
        <v>8933.36</v>
      </c>
      <c r="BJ214" s="15">
        <f t="shared" si="118"/>
        <v>102.29088922960305</v>
      </c>
      <c r="BK214" s="6">
        <v>303034.15281440003</v>
      </c>
      <c r="BL214" s="5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10">
        <v>0</v>
      </c>
      <c r="BS214" s="5">
        <v>276637.91000000003</v>
      </c>
      <c r="BT214" s="3">
        <v>267082.29</v>
      </c>
      <c r="BU214" s="15">
        <f t="shared" si="119"/>
        <v>96.54580241731871</v>
      </c>
      <c r="BV214" s="6">
        <v>300090.5134864</v>
      </c>
      <c r="BW214" s="5">
        <v>1254918.88</v>
      </c>
      <c r="BX214" s="3">
        <v>1208139.1099999999</v>
      </c>
      <c r="BY214" s="15">
        <f t="shared" si="120"/>
        <v>96.27228733701098</v>
      </c>
      <c r="BZ214" s="6">
        <v>1267799.139</v>
      </c>
      <c r="CA214" s="5">
        <v>9029.15</v>
      </c>
      <c r="CB214" s="3">
        <v>8656.970000000001</v>
      </c>
      <c r="CC214" s="15">
        <f t="shared" si="121"/>
        <v>95.87801731059957</v>
      </c>
      <c r="CD214" s="6">
        <v>9141.039999999999</v>
      </c>
    </row>
    <row r="215" spans="1:82" ht="15">
      <c r="A215" s="18" t="s">
        <v>208</v>
      </c>
      <c r="B215" s="5">
        <v>73778.1</v>
      </c>
      <c r="C215" s="3">
        <v>74073.85</v>
      </c>
      <c r="D215" s="15">
        <f t="shared" si="95"/>
        <v>100.40086421309304</v>
      </c>
      <c r="E215" s="21">
        <f>B215</f>
        <v>73778.1</v>
      </c>
      <c r="F215" s="5">
        <v>224178.57</v>
      </c>
      <c r="G215" s="3">
        <v>233642.54</v>
      </c>
      <c r="H215" s="15">
        <f t="shared" si="97"/>
        <v>104.22162118350565</v>
      </c>
      <c r="I215" s="15">
        <f>F215</f>
        <v>224178.57</v>
      </c>
      <c r="J215" s="15">
        <f t="shared" si="99"/>
        <v>19447.463282843244</v>
      </c>
      <c r="K215" s="15">
        <f t="shared" si="100"/>
        <v>18473.6673649249</v>
      </c>
      <c r="L215" s="15">
        <f t="shared" si="101"/>
        <v>72838.66999026868</v>
      </c>
      <c r="M215" s="15">
        <f t="shared" si="102"/>
        <v>70113.30609012058</v>
      </c>
      <c r="N215" s="15">
        <f t="shared" si="103"/>
        <v>3150.6091954728163</v>
      </c>
      <c r="O215" s="15">
        <f t="shared" si="104"/>
        <v>28726.979578591072</v>
      </c>
      <c r="P215" s="6">
        <f t="shared" si="105"/>
        <v>11427.87449777871</v>
      </c>
      <c r="Q215" s="5">
        <v>232176.72000000003</v>
      </c>
      <c r="R215" s="3">
        <v>239309.79</v>
      </c>
      <c r="S215" s="6">
        <f t="shared" si="106"/>
        <v>103.07225892415053</v>
      </c>
      <c r="T215" s="5">
        <v>62296.68</v>
      </c>
      <c r="U215" s="3">
        <v>64191.16</v>
      </c>
      <c r="V215" s="15">
        <f t="shared" si="107"/>
        <v>103.04106093615262</v>
      </c>
      <c r="W215" s="6">
        <f>T215</f>
        <v>62296.68</v>
      </c>
      <c r="X215" s="5">
        <v>0</v>
      </c>
      <c r="Y215" s="3">
        <v>0</v>
      </c>
      <c r="Z215" s="3">
        <v>0</v>
      </c>
      <c r="AA215" s="10">
        <f t="shared" si="109"/>
        <v>0</v>
      </c>
      <c r="AB215" s="13">
        <v>0</v>
      </c>
      <c r="AC215" s="3">
        <v>0.79</v>
      </c>
      <c r="AD215" s="3">
        <v>0</v>
      </c>
      <c r="AE215" s="21">
        <f t="shared" si="110"/>
        <v>0.79</v>
      </c>
      <c r="AF215" s="5">
        <v>25727.59</v>
      </c>
      <c r="AG215" s="3">
        <v>26502.230000000003</v>
      </c>
      <c r="AH215" s="15">
        <f t="shared" si="122"/>
        <v>103.01093106660983</v>
      </c>
      <c r="AI215" s="21">
        <f t="shared" si="111"/>
        <v>25727.59</v>
      </c>
      <c r="AJ215" s="5">
        <v>0</v>
      </c>
      <c r="AK215" s="3">
        <v>0</v>
      </c>
      <c r="AL215" s="3">
        <v>0</v>
      </c>
      <c r="AM215" s="3">
        <f t="shared" si="112"/>
        <v>0</v>
      </c>
      <c r="AN215" s="3"/>
      <c r="AO215" s="3"/>
      <c r="AP215" s="3"/>
      <c r="AQ215" s="3"/>
      <c r="AR215" s="10"/>
      <c r="AS215" s="5">
        <v>25726.74</v>
      </c>
      <c r="AT215" s="3">
        <v>27025.29</v>
      </c>
      <c r="AU215" s="15">
        <f t="shared" si="113"/>
        <v>105.04747200772427</v>
      </c>
      <c r="AV215" s="6">
        <f t="shared" si="114"/>
        <v>27025.29</v>
      </c>
      <c r="AW215" s="5">
        <v>135805.68</v>
      </c>
      <c r="AX215" s="3">
        <v>139251.85</v>
      </c>
      <c r="AY215" s="15">
        <f t="shared" si="115"/>
        <v>102.53757427524388</v>
      </c>
      <c r="AZ215" s="6">
        <f t="shared" si="123"/>
        <v>135805.68</v>
      </c>
      <c r="BA215" s="5">
        <v>64824.15</v>
      </c>
      <c r="BB215" s="3">
        <v>66040.45000000001</v>
      </c>
      <c r="BC215" s="15">
        <f t="shared" si="116"/>
        <v>101.87630690105465</v>
      </c>
      <c r="BD215" s="6">
        <f t="shared" si="124"/>
        <v>64824.15</v>
      </c>
      <c r="BE215" s="5">
        <v>159898.91999999998</v>
      </c>
      <c r="BF215" s="3">
        <v>164350</v>
      </c>
      <c r="BG215" s="15">
        <f t="shared" si="117"/>
        <v>102.78368359210933</v>
      </c>
      <c r="BH215" s="3">
        <v>2427.1800000000003</v>
      </c>
      <c r="BI215" s="3">
        <v>3449.54</v>
      </c>
      <c r="BJ215" s="15">
        <f t="shared" si="118"/>
        <v>142.12130950320946</v>
      </c>
      <c r="BK215" s="6">
        <v>112112.3185392</v>
      </c>
      <c r="BL215" s="5">
        <v>427142.19</v>
      </c>
      <c r="BM215" s="3">
        <v>434898.39</v>
      </c>
      <c r="BN215" s="15">
        <f>BM215/BL215*100</f>
        <v>101.81583561202419</v>
      </c>
      <c r="BO215" s="3">
        <v>6443.070000000001</v>
      </c>
      <c r="BP215" s="3">
        <v>7157.860000000001</v>
      </c>
      <c r="BQ215" s="15">
        <f>BP215/BO215*100</f>
        <v>111.09393503407536</v>
      </c>
      <c r="BR215" s="6">
        <v>349255.1295</v>
      </c>
      <c r="BS215" s="5">
        <v>269209.85</v>
      </c>
      <c r="BT215" s="3">
        <v>277666.19</v>
      </c>
      <c r="BU215" s="15">
        <f t="shared" si="119"/>
        <v>103.14117035465085</v>
      </c>
      <c r="BV215" s="6">
        <v>215012.88419519996</v>
      </c>
      <c r="BW215" s="5">
        <v>975934.5800000001</v>
      </c>
      <c r="BX215" s="3">
        <v>1014407.45</v>
      </c>
      <c r="BY215" s="15">
        <f t="shared" si="120"/>
        <v>103.94215665562336</v>
      </c>
      <c r="BZ215" s="6">
        <v>723950.7065</v>
      </c>
      <c r="CA215" s="5">
        <v>18974.04</v>
      </c>
      <c r="CB215" s="3">
        <v>19706.39</v>
      </c>
      <c r="CC215" s="15">
        <f t="shared" si="121"/>
        <v>103.85974731791437</v>
      </c>
      <c r="CD215" s="6">
        <v>17889.71</v>
      </c>
    </row>
    <row r="216" spans="1:82" ht="15">
      <c r="A216" s="18" t="s">
        <v>84</v>
      </c>
      <c r="B216" s="5">
        <v>120525.66</v>
      </c>
      <c r="C216" s="3">
        <v>124363.13</v>
      </c>
      <c r="D216" s="15">
        <f t="shared" si="95"/>
        <v>103.18394439823022</v>
      </c>
      <c r="E216" s="21">
        <f>B216</f>
        <v>120525.66</v>
      </c>
      <c r="F216" s="5">
        <v>363468.36</v>
      </c>
      <c r="G216" s="3">
        <v>386819.61</v>
      </c>
      <c r="H216" s="15">
        <f t="shared" si="97"/>
        <v>106.424561961872</v>
      </c>
      <c r="I216" s="15">
        <f>F216</f>
        <v>363468.36</v>
      </c>
      <c r="J216" s="15">
        <f t="shared" si="99"/>
        <v>31530.835376348638</v>
      </c>
      <c r="K216" s="15">
        <f t="shared" si="100"/>
        <v>29951.986848318174</v>
      </c>
      <c r="L216" s="15">
        <f t="shared" si="101"/>
        <v>118095.81944404486</v>
      </c>
      <c r="M216" s="15">
        <f t="shared" si="102"/>
        <v>113677.09401819335</v>
      </c>
      <c r="N216" s="15">
        <f t="shared" si="103"/>
        <v>5108.19012396869</v>
      </c>
      <c r="O216" s="15">
        <f t="shared" si="104"/>
        <v>46576.03157689866</v>
      </c>
      <c r="P216" s="6">
        <f t="shared" si="105"/>
        <v>18528.402612227605</v>
      </c>
      <c r="Q216" s="5">
        <v>379288.62</v>
      </c>
      <c r="R216" s="3">
        <v>402536.84</v>
      </c>
      <c r="S216" s="6">
        <f t="shared" si="106"/>
        <v>106.12942724197738</v>
      </c>
      <c r="T216" s="5">
        <v>101769.54</v>
      </c>
      <c r="U216" s="3">
        <v>107865.86</v>
      </c>
      <c r="V216" s="15">
        <f t="shared" si="107"/>
        <v>105.99031891074677</v>
      </c>
      <c r="W216" s="6">
        <f>T216</f>
        <v>101769.54</v>
      </c>
      <c r="X216" s="5">
        <v>0</v>
      </c>
      <c r="Y216" s="3">
        <v>0</v>
      </c>
      <c r="Z216" s="3">
        <v>0</v>
      </c>
      <c r="AA216" s="10">
        <f t="shared" si="109"/>
        <v>0</v>
      </c>
      <c r="AB216" s="13">
        <v>0</v>
      </c>
      <c r="AC216" s="3">
        <v>110.5</v>
      </c>
      <c r="AD216" s="3">
        <v>0</v>
      </c>
      <c r="AE216" s="21">
        <f t="shared" si="110"/>
        <v>110.5</v>
      </c>
      <c r="AF216" s="5">
        <v>42029.340000000004</v>
      </c>
      <c r="AG216" s="3">
        <v>44509.700000000004</v>
      </c>
      <c r="AH216" s="15">
        <f t="shared" si="122"/>
        <v>105.90149643082665</v>
      </c>
      <c r="AI216" s="21">
        <f t="shared" si="111"/>
        <v>42029.340000000004</v>
      </c>
      <c r="AJ216" s="5">
        <v>0</v>
      </c>
      <c r="AK216" s="3">
        <v>0</v>
      </c>
      <c r="AL216" s="3">
        <v>0</v>
      </c>
      <c r="AM216" s="3">
        <f t="shared" si="112"/>
        <v>0</v>
      </c>
      <c r="AN216" s="3"/>
      <c r="AO216" s="3"/>
      <c r="AP216" s="3"/>
      <c r="AQ216" s="3"/>
      <c r="AR216" s="10"/>
      <c r="AS216" s="5">
        <v>42028.14</v>
      </c>
      <c r="AT216" s="3">
        <v>45149.49</v>
      </c>
      <c r="AU216" s="15">
        <f t="shared" si="113"/>
        <v>107.42680975175203</v>
      </c>
      <c r="AV216" s="6">
        <f t="shared" si="114"/>
        <v>45149.49</v>
      </c>
      <c r="AW216" s="5">
        <v>223719.90000000002</v>
      </c>
      <c r="AX216" s="3">
        <v>237841.79</v>
      </c>
      <c r="AY216" s="15">
        <f t="shared" si="115"/>
        <v>106.3123083820438</v>
      </c>
      <c r="AZ216" s="6">
        <f t="shared" si="123"/>
        <v>223719.90000000002</v>
      </c>
      <c r="BA216" s="5">
        <v>106788.72</v>
      </c>
      <c r="BB216" s="3">
        <v>112764.2</v>
      </c>
      <c r="BC216" s="15">
        <f t="shared" si="116"/>
        <v>105.5956097235738</v>
      </c>
      <c r="BD216" s="6">
        <f t="shared" si="124"/>
        <v>106788.72</v>
      </c>
      <c r="BE216" s="5">
        <v>410294.20999999996</v>
      </c>
      <c r="BF216" s="3">
        <v>447682.28</v>
      </c>
      <c r="BG216" s="15">
        <f t="shared" si="117"/>
        <v>109.11250246499947</v>
      </c>
      <c r="BH216" s="3">
        <v>9057.6</v>
      </c>
      <c r="BI216" s="3">
        <v>9975.61</v>
      </c>
      <c r="BJ216" s="15">
        <f t="shared" si="118"/>
        <v>110.1352455396573</v>
      </c>
      <c r="BK216" s="6">
        <v>489989.80799999996</v>
      </c>
      <c r="BL216" s="5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10">
        <v>0</v>
      </c>
      <c r="BS216" s="5">
        <v>410294.11</v>
      </c>
      <c r="BT216" s="3">
        <v>449261.57000000007</v>
      </c>
      <c r="BU216" s="15">
        <f t="shared" si="119"/>
        <v>109.49744562504202</v>
      </c>
      <c r="BV216" s="6">
        <v>489989.80799999996</v>
      </c>
      <c r="BW216" s="5">
        <v>1418385.6</v>
      </c>
      <c r="BX216" s="3">
        <v>1459120.6700000002</v>
      </c>
      <c r="BY216" s="15">
        <f t="shared" si="120"/>
        <v>102.87193200494985</v>
      </c>
      <c r="BZ216" s="6">
        <v>1395011.9440000001</v>
      </c>
      <c r="CA216" s="5">
        <v>28968.44</v>
      </c>
      <c r="CB216" s="3">
        <v>30711.4</v>
      </c>
      <c r="CC216" s="15">
        <f t="shared" si="121"/>
        <v>106.01675478555283</v>
      </c>
      <c r="CD216" s="6">
        <v>27231.39</v>
      </c>
    </row>
    <row r="217" spans="1:82" ht="15">
      <c r="A217" s="18" t="s">
        <v>85</v>
      </c>
      <c r="B217" s="5">
        <v>91799.82</v>
      </c>
      <c r="C217" s="3">
        <v>89168.09</v>
      </c>
      <c r="D217" s="15">
        <f t="shared" si="95"/>
        <v>97.13318609992916</v>
      </c>
      <c r="E217" s="21">
        <f t="shared" si="96"/>
        <v>89168.09</v>
      </c>
      <c r="F217" s="5">
        <v>283747</v>
      </c>
      <c r="G217" s="3">
        <v>281331.43</v>
      </c>
      <c r="H217" s="15">
        <f t="shared" si="97"/>
        <v>99.14868879670973</v>
      </c>
      <c r="I217" s="15">
        <f t="shared" si="98"/>
        <v>281331.43</v>
      </c>
      <c r="J217" s="15">
        <f t="shared" si="99"/>
        <v>24405.466834919964</v>
      </c>
      <c r="K217" s="15">
        <f t="shared" si="100"/>
        <v>23183.408017629223</v>
      </c>
      <c r="L217" s="15">
        <f t="shared" si="101"/>
        <v>91408.41244397435</v>
      </c>
      <c r="M217" s="15">
        <f t="shared" si="102"/>
        <v>87988.23484493337</v>
      </c>
      <c r="N217" s="15">
        <f t="shared" si="103"/>
        <v>3953.8364007474793</v>
      </c>
      <c r="O217" s="15">
        <f t="shared" si="104"/>
        <v>36050.735110076865</v>
      </c>
      <c r="P217" s="6">
        <f t="shared" si="105"/>
        <v>14341.336347718738</v>
      </c>
      <c r="Q217" s="5">
        <v>288859.94</v>
      </c>
      <c r="R217" s="3">
        <v>285700.65</v>
      </c>
      <c r="S217" s="6">
        <f t="shared" si="106"/>
        <v>98.90629001723119</v>
      </c>
      <c r="T217" s="5">
        <v>77514.18</v>
      </c>
      <c r="U217" s="3">
        <v>76746.44</v>
      </c>
      <c r="V217" s="15">
        <f t="shared" si="107"/>
        <v>99.00954896252532</v>
      </c>
      <c r="W217" s="6">
        <f t="shared" si="108"/>
        <v>76746.44</v>
      </c>
      <c r="X217" s="5">
        <v>0</v>
      </c>
      <c r="Y217" s="3">
        <v>0</v>
      </c>
      <c r="Z217" s="3">
        <v>0</v>
      </c>
      <c r="AA217" s="10">
        <f t="shared" si="109"/>
        <v>0</v>
      </c>
      <c r="AB217" s="13">
        <v>0</v>
      </c>
      <c r="AC217" s="3">
        <v>19.89</v>
      </c>
      <c r="AD217" s="3">
        <v>0</v>
      </c>
      <c r="AE217" s="21">
        <f t="shared" si="110"/>
        <v>19.89</v>
      </c>
      <c r="AF217" s="5">
        <v>32012.1</v>
      </c>
      <c r="AG217" s="3">
        <v>31633.59</v>
      </c>
      <c r="AH217" s="15">
        <f t="shared" si="122"/>
        <v>98.81760334373566</v>
      </c>
      <c r="AI217" s="21">
        <f t="shared" si="111"/>
        <v>32012.1</v>
      </c>
      <c r="AJ217" s="5">
        <v>0</v>
      </c>
      <c r="AK217" s="3">
        <v>0</v>
      </c>
      <c r="AL217" s="3">
        <v>0</v>
      </c>
      <c r="AM217" s="3">
        <f t="shared" si="112"/>
        <v>0</v>
      </c>
      <c r="AN217" s="3"/>
      <c r="AO217" s="3"/>
      <c r="AP217" s="3"/>
      <c r="AQ217" s="3"/>
      <c r="AR217" s="10"/>
      <c r="AS217" s="5">
        <v>32010.6</v>
      </c>
      <c r="AT217" s="3">
        <v>31872.559999999998</v>
      </c>
      <c r="AU217" s="15">
        <f t="shared" si="113"/>
        <v>99.56876784565112</v>
      </c>
      <c r="AV217" s="6">
        <f t="shared" si="114"/>
        <v>31872.559999999998</v>
      </c>
      <c r="AW217" s="5">
        <v>165725</v>
      </c>
      <c r="AX217" s="3">
        <v>164083.78000000003</v>
      </c>
      <c r="AY217" s="15">
        <f t="shared" si="115"/>
        <v>99.0096726504752</v>
      </c>
      <c r="AZ217" s="6">
        <f>AX217</f>
        <v>164083.78000000003</v>
      </c>
      <c r="BA217" s="5">
        <v>79104.84</v>
      </c>
      <c r="BB217" s="3">
        <v>78174.54000000001</v>
      </c>
      <c r="BC217" s="15">
        <f t="shared" si="116"/>
        <v>98.82396576492665</v>
      </c>
      <c r="BD217" s="6">
        <f>BB217</f>
        <v>78174.54000000001</v>
      </c>
      <c r="BE217" s="5">
        <v>306877.93</v>
      </c>
      <c r="BF217" s="3">
        <v>308043.68</v>
      </c>
      <c r="BG217" s="15">
        <f t="shared" si="117"/>
        <v>100.37987417342134</v>
      </c>
      <c r="BH217" s="3">
        <v>5709.780000000001</v>
      </c>
      <c r="BI217" s="3">
        <v>5523.5599999999995</v>
      </c>
      <c r="BJ217" s="15">
        <f t="shared" si="118"/>
        <v>96.73857836904396</v>
      </c>
      <c r="BK217" s="6">
        <v>407966.35599999997</v>
      </c>
      <c r="BL217" s="5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10">
        <v>0</v>
      </c>
      <c r="BS217" s="5">
        <v>306908.84</v>
      </c>
      <c r="BT217" s="3">
        <v>308174.93</v>
      </c>
      <c r="BU217" s="15">
        <f t="shared" si="119"/>
        <v>100.4125296619022</v>
      </c>
      <c r="BV217" s="6">
        <v>407966.35599999997</v>
      </c>
      <c r="BW217" s="5">
        <v>1241305.36</v>
      </c>
      <c r="BX217" s="3">
        <v>1176703.85</v>
      </c>
      <c r="BY217" s="15">
        <f t="shared" si="120"/>
        <v>94.79567944506418</v>
      </c>
      <c r="BZ217" s="6">
        <v>1075909.8955</v>
      </c>
      <c r="CA217" s="5">
        <v>24580.140000000003</v>
      </c>
      <c r="CB217" s="3">
        <v>25116.12</v>
      </c>
      <c r="CC217" s="15">
        <f t="shared" si="121"/>
        <v>102.18054087568255</v>
      </c>
      <c r="CD217" s="6">
        <v>22877.760000000002</v>
      </c>
    </row>
    <row r="218" spans="1:82" ht="15.75" thickBot="1">
      <c r="A218" s="19" t="s">
        <v>209</v>
      </c>
      <c r="B218" s="7">
        <v>73276.73999999999</v>
      </c>
      <c r="C218" s="8">
        <v>69869.83</v>
      </c>
      <c r="D218" s="17">
        <f t="shared" si="95"/>
        <v>95.35062558732828</v>
      </c>
      <c r="E218" s="22">
        <f t="shared" si="96"/>
        <v>69869.83</v>
      </c>
      <c r="F218" s="7">
        <v>222385.72000000003</v>
      </c>
      <c r="G218" s="8">
        <v>214695.01</v>
      </c>
      <c r="H218" s="17">
        <f t="shared" si="97"/>
        <v>96.54172489132844</v>
      </c>
      <c r="I218" s="17">
        <f t="shared" si="98"/>
        <v>214695.01</v>
      </c>
      <c r="J218" s="17">
        <f t="shared" si="99"/>
        <v>18624.76562315775</v>
      </c>
      <c r="K218" s="17">
        <f t="shared" si="100"/>
        <v>17692.164775826815</v>
      </c>
      <c r="L218" s="17">
        <f t="shared" si="101"/>
        <v>69757.3322104224</v>
      </c>
      <c r="M218" s="17">
        <f t="shared" si="102"/>
        <v>67147.26100782739</v>
      </c>
      <c r="N218" s="17">
        <f t="shared" si="103"/>
        <v>3017.327092095057</v>
      </c>
      <c r="O218" s="17">
        <f t="shared" si="104"/>
        <v>27511.72499626261</v>
      </c>
      <c r="P218" s="9">
        <f t="shared" si="105"/>
        <v>10944.434294407969</v>
      </c>
      <c r="Q218" s="7">
        <v>230598.72</v>
      </c>
      <c r="R218" s="8">
        <v>222783.26</v>
      </c>
      <c r="S218" s="9">
        <f t="shared" si="106"/>
        <v>96.61079645194908</v>
      </c>
      <c r="T218" s="7">
        <v>61873.5</v>
      </c>
      <c r="U218" s="8">
        <v>59834.14</v>
      </c>
      <c r="V218" s="17">
        <f t="shared" si="107"/>
        <v>96.70398474306448</v>
      </c>
      <c r="W218" s="9">
        <f t="shared" si="108"/>
        <v>59834.14</v>
      </c>
      <c r="X218" s="7">
        <v>0</v>
      </c>
      <c r="Y218" s="8">
        <v>0</v>
      </c>
      <c r="Z218" s="8">
        <v>0</v>
      </c>
      <c r="AA218" s="11">
        <f t="shared" si="109"/>
        <v>0</v>
      </c>
      <c r="AB218" s="14">
        <v>108.15</v>
      </c>
      <c r="AC218" s="8">
        <v>72.25</v>
      </c>
      <c r="AD218" s="17">
        <f>AC218/AB218*100</f>
        <v>66.80536292186777</v>
      </c>
      <c r="AE218" s="22">
        <f t="shared" si="110"/>
        <v>72.25</v>
      </c>
      <c r="AF218" s="7">
        <v>25552.32</v>
      </c>
      <c r="AG218" s="8">
        <v>24672.73</v>
      </c>
      <c r="AH218" s="17">
        <f t="shared" si="122"/>
        <v>96.55769026061039</v>
      </c>
      <c r="AI218" s="22">
        <f t="shared" si="111"/>
        <v>25552.32</v>
      </c>
      <c r="AJ218" s="7">
        <v>0</v>
      </c>
      <c r="AK218" s="8">
        <v>0</v>
      </c>
      <c r="AL218" s="8">
        <v>0</v>
      </c>
      <c r="AM218" s="8">
        <f t="shared" si="112"/>
        <v>0</v>
      </c>
      <c r="AN218" s="8"/>
      <c r="AO218" s="8"/>
      <c r="AP218" s="8"/>
      <c r="AQ218" s="8"/>
      <c r="AR218" s="11"/>
      <c r="AS218" s="7">
        <v>25552.02</v>
      </c>
      <c r="AT218" s="8">
        <v>24793.340000000004</v>
      </c>
      <c r="AU218" s="17">
        <f t="shared" si="113"/>
        <v>97.03084139727505</v>
      </c>
      <c r="AV218" s="9">
        <f t="shared" si="114"/>
        <v>24793.340000000004</v>
      </c>
      <c r="AW218" s="7">
        <v>135040.64</v>
      </c>
      <c r="AX218" s="8">
        <v>130944.6</v>
      </c>
      <c r="AY218" s="17">
        <f t="shared" si="115"/>
        <v>96.96680939900759</v>
      </c>
      <c r="AZ218" s="9">
        <f>AX218</f>
        <v>130944.6</v>
      </c>
      <c r="BA218" s="7">
        <v>64456.43</v>
      </c>
      <c r="BB218" s="8">
        <v>62452.399999999994</v>
      </c>
      <c r="BC218" s="17">
        <f t="shared" si="116"/>
        <v>96.89087651922391</v>
      </c>
      <c r="BD218" s="9">
        <f>BB218</f>
        <v>62452.399999999994</v>
      </c>
      <c r="BE218" s="7">
        <v>128219.14</v>
      </c>
      <c r="BF218" s="8">
        <v>109464.06</v>
      </c>
      <c r="BG218" s="17">
        <f t="shared" si="117"/>
        <v>85.37263625383854</v>
      </c>
      <c r="BH218" s="8">
        <v>2032.44</v>
      </c>
      <c r="BI218" s="8">
        <v>1963.49</v>
      </c>
      <c r="BJ218" s="17">
        <f t="shared" si="118"/>
        <v>96.60752592942472</v>
      </c>
      <c r="BK218" s="9">
        <v>149578.0272</v>
      </c>
      <c r="BL218" s="7">
        <v>320434.77</v>
      </c>
      <c r="BM218" s="8">
        <v>282233.07</v>
      </c>
      <c r="BN218" s="17">
        <f>BM218/BL218*100</f>
        <v>88.0781664236999</v>
      </c>
      <c r="BO218" s="8">
        <v>5514.46</v>
      </c>
      <c r="BP218" s="8">
        <v>5227.200000000001</v>
      </c>
      <c r="BQ218" s="17">
        <f>BP218/BO218*100</f>
        <v>94.79078640519654</v>
      </c>
      <c r="BR218" s="9">
        <v>414096.2115</v>
      </c>
      <c r="BS218" s="7">
        <v>210070.86000000002</v>
      </c>
      <c r="BT218" s="8">
        <v>183294.91</v>
      </c>
      <c r="BU218" s="17">
        <f t="shared" si="119"/>
        <v>87.25384853472775</v>
      </c>
      <c r="BV218" s="9">
        <v>225097.67744799994</v>
      </c>
      <c r="BW218" s="7">
        <v>983811.96</v>
      </c>
      <c r="BX218" s="8">
        <v>940238.79</v>
      </c>
      <c r="BY218" s="17">
        <f t="shared" si="120"/>
        <v>95.57098594328941</v>
      </c>
      <c r="BZ218" s="9">
        <v>945580.8394999999</v>
      </c>
      <c r="CA218" s="7">
        <v>17234.59</v>
      </c>
      <c r="CB218" s="8">
        <v>17030.61</v>
      </c>
      <c r="CC218" s="17">
        <f t="shared" si="121"/>
        <v>98.81644994165802</v>
      </c>
      <c r="CD218" s="9">
        <v>16105.7</v>
      </c>
    </row>
  </sheetData>
  <sheetProtection/>
  <mergeCells count="53">
    <mergeCell ref="AV3:AV4"/>
    <mergeCell ref="AW2:AZ2"/>
    <mergeCell ref="AS2:AV2"/>
    <mergeCell ref="BA2:BD2"/>
    <mergeCell ref="BE3:BJ3"/>
    <mergeCell ref="CA3:CC3"/>
    <mergeCell ref="BE2:BG2"/>
    <mergeCell ref="BH2:BJ2"/>
    <mergeCell ref="BK2:BK4"/>
    <mergeCell ref="BL3:BQ3"/>
    <mergeCell ref="BV2:BV4"/>
    <mergeCell ref="BZ2:BZ4"/>
    <mergeCell ref="Q2:S2"/>
    <mergeCell ref="AB3:AD3"/>
    <mergeCell ref="AM3:AM4"/>
    <mergeCell ref="BL2:BN2"/>
    <mergeCell ref="BS3:BU3"/>
    <mergeCell ref="BW3:BY3"/>
    <mergeCell ref="BD3:BD4"/>
    <mergeCell ref="A1:H1"/>
    <mergeCell ref="A2:A4"/>
    <mergeCell ref="Q3:S3"/>
    <mergeCell ref="AN3:AR3"/>
    <mergeCell ref="AF3:AH3"/>
    <mergeCell ref="AJ3:AL3"/>
    <mergeCell ref="AS3:AU3"/>
    <mergeCell ref="AJ2:AR2"/>
    <mergeCell ref="BS2:BU2"/>
    <mergeCell ref="BW2:BY2"/>
    <mergeCell ref="CA2:CC2"/>
    <mergeCell ref="AI3:AI4"/>
    <mergeCell ref="BO2:BQ2"/>
    <mergeCell ref="BR2:BR4"/>
    <mergeCell ref="AW3:AY3"/>
    <mergeCell ref="BA3:BC3"/>
    <mergeCell ref="AZ3:AZ4"/>
    <mergeCell ref="CD2:CD4"/>
    <mergeCell ref="I3:I4"/>
    <mergeCell ref="J3:P3"/>
    <mergeCell ref="B2:E2"/>
    <mergeCell ref="AB2:AE2"/>
    <mergeCell ref="AF2:AI2"/>
    <mergeCell ref="AE3:AE4"/>
    <mergeCell ref="T3:V3"/>
    <mergeCell ref="B3:D3"/>
    <mergeCell ref="E3:E4"/>
    <mergeCell ref="F2:P2"/>
    <mergeCell ref="T2:W2"/>
    <mergeCell ref="W3:W4"/>
    <mergeCell ref="X2:AA2"/>
    <mergeCell ref="AA3:AA4"/>
    <mergeCell ref="F3:H3"/>
    <mergeCell ref="X3:Z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kupcovang</cp:lastModifiedBy>
  <cp:lastPrinted>2017-02-10T06:38:40Z</cp:lastPrinted>
  <dcterms:modified xsi:type="dcterms:W3CDTF">2017-05-04T07:13:50Z</dcterms:modified>
  <cp:category/>
  <cp:version/>
  <cp:contentType/>
  <cp:contentStatus/>
</cp:coreProperties>
</file>