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445" tabRatio="876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<sst xmlns="http://schemas.openxmlformats.org/spreadsheetml/2006/main" count="933" uniqueCount="184">
  <si>
    <t>Улица</t>
  </si>
  <si>
    <t>Дом</t>
  </si>
  <si>
    <t>Кор</t>
  </si>
  <si>
    <t>ИТОГО:</t>
  </si>
  <si>
    <t>ИТОГО</t>
  </si>
  <si>
    <t>ДУ</t>
  </si>
  <si>
    <t>-</t>
  </si>
  <si>
    <t>д.12</t>
  </si>
  <si>
    <t>д.16</t>
  </si>
  <si>
    <t>д.19</t>
  </si>
  <si>
    <t>д.20</t>
  </si>
  <si>
    <t>д.20А</t>
  </si>
  <si>
    <t>д.21</t>
  </si>
  <si>
    <t>д.31</t>
  </si>
  <si>
    <t>д.10</t>
  </si>
  <si>
    <t>д.4</t>
  </si>
  <si>
    <t>д.5</t>
  </si>
  <si>
    <t>д.6</t>
  </si>
  <si>
    <t>д.8</t>
  </si>
  <si>
    <t>д.9</t>
  </si>
  <si>
    <t>д.1</t>
  </si>
  <si>
    <t>д.22</t>
  </si>
  <si>
    <t>к.2</t>
  </si>
  <si>
    <t>д.25</t>
  </si>
  <si>
    <t>д.26</t>
  </si>
  <si>
    <t>д.27</t>
  </si>
  <si>
    <t>д.29</t>
  </si>
  <si>
    <t>д.30</t>
  </si>
  <si>
    <t>д.33</t>
  </si>
  <si>
    <t>к.1</t>
  </si>
  <si>
    <t>д.11</t>
  </si>
  <si>
    <t>д.14</t>
  </si>
  <si>
    <t>д.24</t>
  </si>
  <si>
    <t>д.7</t>
  </si>
  <si>
    <t>д.3</t>
  </si>
  <si>
    <t>д.36</t>
  </si>
  <si>
    <t>д.38</t>
  </si>
  <si>
    <t>д.40</t>
  </si>
  <si>
    <t>д.15</t>
  </si>
  <si>
    <t>д.18</t>
  </si>
  <si>
    <t>д.13</t>
  </si>
  <si>
    <t>к.4</t>
  </si>
  <si>
    <t>к.3</t>
  </si>
  <si>
    <t>д.39</t>
  </si>
  <si>
    <t>д.23</t>
  </si>
  <si>
    <t>д.28</t>
  </si>
  <si>
    <t>д.32</t>
  </si>
  <si>
    <t>д.34</t>
  </si>
  <si>
    <t>д.17</t>
  </si>
  <si>
    <t>д.4А</t>
  </si>
  <si>
    <t>д.45</t>
  </si>
  <si>
    <t>д.47</t>
  </si>
  <si>
    <t>д.49</t>
  </si>
  <si>
    <t>д.51</t>
  </si>
  <si>
    <t>д.59</t>
  </si>
  <si>
    <t>д.1А</t>
  </si>
  <si>
    <t>д.3А</t>
  </si>
  <si>
    <t>д.2</t>
  </si>
  <si>
    <t>д.37</t>
  </si>
  <si>
    <t>1-Я НИЖНЯЯ УЛ. ЛОМОНОСОВ</t>
  </si>
  <si>
    <t>АЛЕКСАНДРОВСКАЯ УЛ.</t>
  </si>
  <si>
    <t>д.15/14</t>
  </si>
  <si>
    <t>д.20/16</t>
  </si>
  <si>
    <t>д.22/17</t>
  </si>
  <si>
    <t>д.23А</t>
  </si>
  <si>
    <t>д.32А</t>
  </si>
  <si>
    <t>д.32Б</t>
  </si>
  <si>
    <t>д.32В</t>
  </si>
  <si>
    <t>д.36А</t>
  </si>
  <si>
    <t>д.36Б</t>
  </si>
  <si>
    <t>д.36В</t>
  </si>
  <si>
    <t>д.42</t>
  </si>
  <si>
    <t>д.43</t>
  </si>
  <si>
    <t>д.9/21</t>
  </si>
  <si>
    <t>БОГУМИЛОВСКАЯ УЛ.</t>
  </si>
  <si>
    <t>ВЛАДИМИРСКАЯ УЛ.</t>
  </si>
  <si>
    <t>д.18А</t>
  </si>
  <si>
    <t>д.20/2</t>
  </si>
  <si>
    <t>д.26А</t>
  </si>
  <si>
    <t>д.26Б</t>
  </si>
  <si>
    <t>ДВОРЦОВЫЙ ПР. ЛОМОНОСОВ</t>
  </si>
  <si>
    <t>д.43/6</t>
  </si>
  <si>
    <t>д.55/8</t>
  </si>
  <si>
    <t>ДЕГТЯРЕВА УЛ. ЛОМОНОСОВ</t>
  </si>
  <si>
    <t>ЕЛЕНИНСКАЯ УЛ. ЛОМОНОСОВ</t>
  </si>
  <si>
    <t>д.27/10</t>
  </si>
  <si>
    <t>д.9/1</t>
  </si>
  <si>
    <t>ЖОРЫ АНТОНЕНКО УЛ.</t>
  </si>
  <si>
    <t>д.14А</t>
  </si>
  <si>
    <t>ЗАВОДСКАЯ УЛ. ЛОМОНОСОВ</t>
  </si>
  <si>
    <t>ИЛИКОВСКИЙ ПР. ЛОМОНОСОВ</t>
  </si>
  <si>
    <t>д.24А</t>
  </si>
  <si>
    <t>д.30/2</t>
  </si>
  <si>
    <t>КОСТЫЛЕВА УЛ. ЛОМОНОСОВ</t>
  </si>
  <si>
    <t>КРАСНОАРМЕЙСКАЯ УЛ.</t>
  </si>
  <si>
    <t>д.37А</t>
  </si>
  <si>
    <t>КРАСНОГО ФЛОТА УЛ.</t>
  </si>
  <si>
    <t>д.1Б</t>
  </si>
  <si>
    <t>д.20/41</t>
  </si>
  <si>
    <t>д.30А</t>
  </si>
  <si>
    <t>д.7А</t>
  </si>
  <si>
    <t>д.9/46</t>
  </si>
  <si>
    <t>КРОНШТАДТСКАЯ УЛ.</t>
  </si>
  <si>
    <t>д.6/49</t>
  </si>
  <si>
    <t>ЛОМОНОСОВА УЛ. ЛОМОНОСОВ</t>
  </si>
  <si>
    <t>д.12А</t>
  </si>
  <si>
    <t>МИХАЙЛОВСКАЯ УЛ.</t>
  </si>
  <si>
    <t>д.24/22</t>
  </si>
  <si>
    <t>МОРСКАЯ УЛ. ЛОМОНОСОВ</t>
  </si>
  <si>
    <t>д.84А</t>
  </si>
  <si>
    <t>д.86А</t>
  </si>
  <si>
    <t>НЕКРАСОВА УЛ. ЛОМОНОСОВ</t>
  </si>
  <si>
    <t>ОРАНИЕНБАУМСКИЙ ПР.</t>
  </si>
  <si>
    <t>ПЕТРОВСКИЙ ПЕР.ЛОМОНОСОВ</t>
  </si>
  <si>
    <t>ПОБЕДЫ УЛ. ЛОМОНОСОВ</t>
  </si>
  <si>
    <t>д.11А</t>
  </si>
  <si>
    <t>д.11Б</t>
  </si>
  <si>
    <t>д.16/12</t>
  </si>
  <si>
    <t>д.21А</t>
  </si>
  <si>
    <t>д.22/7</t>
  </si>
  <si>
    <t>ПРОФСОЮЗНАЯ УЛ.ЛОМОНОСОВ</t>
  </si>
  <si>
    <t>ПУЛЕМЕТЧИКОВ УЛ.</t>
  </si>
  <si>
    <t>РУБАКИНА УЛ. ЛОМОНОСОВ</t>
  </si>
  <si>
    <t>САФРОНОВА УЛ. ЛОМОНОСОВ</t>
  </si>
  <si>
    <t>СКУРИДИНА УЛ. ЛОМОНОСОВ</t>
  </si>
  <si>
    <t>ТОКАРЕВА УЛ.</t>
  </si>
  <si>
    <t>ФЕДЮНИНСКОГО УЛ.</t>
  </si>
  <si>
    <t>ЧЕРНИКОВА УЛ. ЛОМОНОСОВ</t>
  </si>
  <si>
    <t>ШВЕЙЦАРСКАЯ УЛ.ЛОМОНОСОВ</t>
  </si>
  <si>
    <t>КИПРЕНСКОГО УЛ.ЛОМОНОСОВ</t>
  </si>
  <si>
    <t>д.54</t>
  </si>
  <si>
    <t>ДУ2</t>
  </si>
  <si>
    <t>ДУ1</t>
  </si>
  <si>
    <t>ДУ3</t>
  </si>
  <si>
    <t>Содержание общ.имущ.дома</t>
  </si>
  <si>
    <t>Отопление</t>
  </si>
  <si>
    <t>Газ</t>
  </si>
  <si>
    <t>Радио</t>
  </si>
  <si>
    <t>Вывоз твердых бытовых отходов</t>
  </si>
  <si>
    <t>Уборка и сан.очистка зем.уч.</t>
  </si>
  <si>
    <t>Хол.вода</t>
  </si>
  <si>
    <t>Канализир.х.воды</t>
  </si>
  <si>
    <t>Капитальный ремонт</t>
  </si>
  <si>
    <t>Управление многоквартирн домом</t>
  </si>
  <si>
    <t>Тек.рем.общ.имущ.дома</t>
  </si>
  <si>
    <t>Сод.и тек.рем.в/дом.газосн.</t>
  </si>
  <si>
    <t>Электроснабж.на общедом.нужды</t>
  </si>
  <si>
    <t>Эксплуатация общедом. ПУ</t>
  </si>
  <si>
    <t>Хол.водоснабж. (о/д нужды)</t>
  </si>
  <si>
    <t>Водоотведение (о/д нужды)</t>
  </si>
  <si>
    <t>Отопление (о/д нужды)</t>
  </si>
  <si>
    <t>Пакет услуг ТВ</t>
  </si>
  <si>
    <t>Водоотведение (кв)</t>
  </si>
  <si>
    <t>Антенна</t>
  </si>
  <si>
    <t>Уборка лестн.клеток</t>
  </si>
  <si>
    <t>Каб.телевид</t>
  </si>
  <si>
    <t>Горячее водоснабжение</t>
  </si>
  <si>
    <t>электроснабжение(инд.потребл.)</t>
  </si>
  <si>
    <t>Канализир.г.воды</t>
  </si>
  <si>
    <t>Гор.водоснабж. (о/д нужды)</t>
  </si>
  <si>
    <t>Сод. и ремонт лифтов</t>
  </si>
  <si>
    <t>Очистка мусоропроводов</t>
  </si>
  <si>
    <t>Сод. и ремонт ПЗУ</t>
  </si>
  <si>
    <t>Хол.вода (ГУЖА)</t>
  </si>
  <si>
    <t>Канализир.х.воды (ГУЖА)</t>
  </si>
  <si>
    <t>Канализир.г.воды (ГУЖА)</t>
  </si>
  <si>
    <t>электроснабжение(общед.нужды)</t>
  </si>
  <si>
    <t>Установка общедом. ПУ</t>
  </si>
  <si>
    <t>Наем</t>
  </si>
  <si>
    <t>д.3/13</t>
  </si>
  <si>
    <t>Взнос на капитальный ремонт</t>
  </si>
  <si>
    <t>д.10/2</t>
  </si>
  <si>
    <t>ОРАНЖЕРЕЙНАЯ УЛ.</t>
  </si>
  <si>
    <t>всего</t>
  </si>
  <si>
    <t>технические осмотры</t>
  </si>
  <si>
    <t>работы и услуги по договорам со специализированными организациями</t>
  </si>
  <si>
    <t>услуги аварийного обслуживания</t>
  </si>
  <si>
    <t>подготовка домов к сезонной эксплуатации</t>
  </si>
  <si>
    <t>услуеи по заявочному ремонту</t>
  </si>
  <si>
    <t>услуги по дератизации</t>
  </si>
  <si>
    <t>услуги по обследованию аварийных квартир</t>
  </si>
  <si>
    <t>услуги по помывке фасадов</t>
  </si>
  <si>
    <t>очистка кровли от наледи и уборка снега</t>
  </si>
  <si>
    <t>ДОХОДЫ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</si>
</sst>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5"/>
  <sheetViews>
    <sheetView tabSelected="1" zoomScalePageLayoutView="0" workbookViewId="0" topLeftCell="A1">
      <pane xSplit="4230" topLeftCell="V1" activePane="topRight" state="split"/>
      <selection pane="topLeft" activeCell="F4" sqref="A4:IV4"/>
      <selection pane="topRight" activeCell="AB27" sqref="AB27"/>
    </sheetView>
  </sheetViews>
  <sheetFormatPr defaultColWidth="9.00390625" defaultRowHeight="12.75"/>
  <cols>
    <col min="1" max="1" width="31.125" style="0" customWidth="1"/>
    <col min="5" max="5" width="13.375" style="0" customWidth="1"/>
    <col min="6" max="7" width="13.125" style="0" customWidth="1"/>
    <col min="8" max="8" width="14.375" style="0" customWidth="1"/>
    <col min="9" max="12" width="13.125" style="0" customWidth="1"/>
    <col min="13" max="15" width="14.125" style="0" customWidth="1"/>
    <col min="16" max="16" width="12.125" style="0" customWidth="1"/>
    <col min="17" max="17" width="11.00390625" style="0" customWidth="1"/>
    <col min="18" max="18" width="10.875" style="0" customWidth="1"/>
    <col min="20" max="20" width="11.125" style="0" customWidth="1"/>
    <col min="22" max="22" width="12.125" style="0" customWidth="1"/>
    <col min="23" max="23" width="12.75390625" style="0" customWidth="1"/>
    <col min="24" max="24" width="10.00390625" style="0" customWidth="1"/>
    <col min="27" max="27" width="12.125" style="0" customWidth="1"/>
    <col min="28" max="28" width="12.375" style="0" customWidth="1"/>
    <col min="29" max="29" width="12.625" style="0" customWidth="1"/>
    <col min="30" max="30" width="13.375" style="0" customWidth="1"/>
    <col min="42" max="42" width="11.875" style="0" customWidth="1"/>
    <col min="43" max="43" width="11.75390625" style="0" customWidth="1"/>
    <col min="44" max="44" width="10.75390625" style="0" customWidth="1"/>
    <col min="45" max="45" width="11.00390625" style="0" customWidth="1"/>
    <col min="46" max="46" width="11.875" style="0" customWidth="1"/>
  </cols>
  <sheetData>
    <row r="1" ht="12.75">
      <c r="A1" s="5" t="s">
        <v>183</v>
      </c>
    </row>
    <row r="3" spans="1:50" s="1" customFormat="1" ht="36.75" customHeight="1">
      <c r="A3" s="11" t="s">
        <v>0</v>
      </c>
      <c r="B3" s="11" t="s">
        <v>1</v>
      </c>
      <c r="C3" s="11" t="s">
        <v>2</v>
      </c>
      <c r="D3" s="9" t="s">
        <v>5</v>
      </c>
      <c r="E3" s="6" t="s">
        <v>4</v>
      </c>
      <c r="F3" s="7" t="s">
        <v>134</v>
      </c>
      <c r="G3" s="8"/>
      <c r="H3" s="8"/>
      <c r="I3" s="8"/>
      <c r="J3" s="8"/>
      <c r="K3" s="8"/>
      <c r="L3" s="8"/>
      <c r="M3" s="8"/>
      <c r="N3" s="8"/>
      <c r="O3" s="8"/>
      <c r="P3" s="9" t="s">
        <v>144</v>
      </c>
      <c r="Q3" s="9" t="s">
        <v>154</v>
      </c>
      <c r="R3" s="9" t="s">
        <v>161</v>
      </c>
      <c r="S3" s="9" t="s">
        <v>138</v>
      </c>
      <c r="T3" s="9" t="s">
        <v>139</v>
      </c>
      <c r="U3" s="9" t="s">
        <v>160</v>
      </c>
      <c r="V3" s="9" t="s">
        <v>143</v>
      </c>
      <c r="W3" s="9" t="s">
        <v>147</v>
      </c>
      <c r="X3" s="9" t="s">
        <v>168</v>
      </c>
      <c r="Y3" s="9" t="s">
        <v>162</v>
      </c>
      <c r="Z3" s="9" t="s">
        <v>145</v>
      </c>
      <c r="AA3" s="9" t="s">
        <v>170</v>
      </c>
      <c r="AB3" s="9" t="s">
        <v>167</v>
      </c>
      <c r="AC3" s="9" t="s">
        <v>142</v>
      </c>
      <c r="AD3" s="9" t="s">
        <v>135</v>
      </c>
      <c r="AE3" s="9" t="s">
        <v>150</v>
      </c>
      <c r="AF3" s="9" t="s">
        <v>156</v>
      </c>
      <c r="AG3" s="9" t="s">
        <v>140</v>
      </c>
      <c r="AH3" s="9" t="s">
        <v>146</v>
      </c>
      <c r="AI3" s="9" t="s">
        <v>148</v>
      </c>
      <c r="AJ3" s="9" t="s">
        <v>159</v>
      </c>
      <c r="AK3" s="9" t="s">
        <v>152</v>
      </c>
      <c r="AL3" s="9" t="s">
        <v>136</v>
      </c>
      <c r="AM3" s="9" t="s">
        <v>141</v>
      </c>
      <c r="AN3" s="9" t="s">
        <v>158</v>
      </c>
      <c r="AO3" s="9" t="s">
        <v>149</v>
      </c>
      <c r="AP3" s="9" t="s">
        <v>163</v>
      </c>
      <c r="AQ3" s="9" t="s">
        <v>164</v>
      </c>
      <c r="AR3" s="9" t="s">
        <v>165</v>
      </c>
      <c r="AS3" s="9" t="s">
        <v>157</v>
      </c>
      <c r="AT3" s="9" t="s">
        <v>166</v>
      </c>
      <c r="AU3" s="9" t="s">
        <v>137</v>
      </c>
      <c r="AV3" s="9" t="s">
        <v>151</v>
      </c>
      <c r="AW3" s="9" t="s">
        <v>153</v>
      </c>
      <c r="AX3" s="9" t="s">
        <v>155</v>
      </c>
    </row>
    <row r="4" spans="1:50" s="1" customFormat="1" ht="90" customHeight="1">
      <c r="A4" s="11"/>
      <c r="B4" s="11"/>
      <c r="C4" s="11"/>
      <c r="D4" s="10"/>
      <c r="E4" s="6"/>
      <c r="F4" s="1" t="s">
        <v>173</v>
      </c>
      <c r="G4" s="2" t="s">
        <v>174</v>
      </c>
      <c r="H4" s="2" t="s">
        <v>175</v>
      </c>
      <c r="I4" s="2" t="s">
        <v>176</v>
      </c>
      <c r="J4" s="2" t="s">
        <v>177</v>
      </c>
      <c r="K4" s="2" t="s">
        <v>178</v>
      </c>
      <c r="L4" s="2" t="s">
        <v>179</v>
      </c>
      <c r="M4" s="2" t="s">
        <v>180</v>
      </c>
      <c r="N4" s="2" t="s">
        <v>181</v>
      </c>
      <c r="O4" s="2" t="s">
        <v>182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.75">
      <c r="A5" s="3" t="s">
        <v>59</v>
      </c>
      <c r="B5" s="3" t="s">
        <v>20</v>
      </c>
      <c r="C5" s="3" t="s">
        <v>6</v>
      </c>
      <c r="D5" s="3" t="s">
        <v>131</v>
      </c>
      <c r="E5" s="3">
        <v>2367588.95</v>
      </c>
      <c r="F5" s="3">
        <v>197400.05</v>
      </c>
      <c r="G5" s="4">
        <f>F5/4.46*0.39</f>
        <v>17261.439349775785</v>
      </c>
      <c r="H5" s="4">
        <f>F5/4.46*0.37</f>
        <v>16376.237331838563</v>
      </c>
      <c r="I5" s="4">
        <f>F5/4.46*1.19</f>
        <v>52669.520067264566</v>
      </c>
      <c r="J5" s="4">
        <f>F5/4.46*1.18</f>
        <v>52226.919058295956</v>
      </c>
      <c r="K5" s="4">
        <f>F5/4.46*0.26</f>
        <v>11507.626233183855</v>
      </c>
      <c r="L5" s="4">
        <f>F5/4.46*0.06</f>
        <v>2655.606053811659</v>
      </c>
      <c r="M5" s="4">
        <f>F5/4.46*0.19</f>
        <v>8409.419170403587</v>
      </c>
      <c r="N5" s="4">
        <f>F5/4.46*0.23</f>
        <v>10179.823206278026</v>
      </c>
      <c r="O5" s="4">
        <f>F5/4.46*0.59</f>
        <v>26113.459529147978</v>
      </c>
      <c r="P5" s="3">
        <v>194342.1</v>
      </c>
      <c r="Q5" s="3">
        <v>48753.07</v>
      </c>
      <c r="R5" s="3">
        <v>0</v>
      </c>
      <c r="S5" s="3">
        <v>119692.2</v>
      </c>
      <c r="T5" s="3">
        <v>49836.07</v>
      </c>
      <c r="U5" s="3">
        <v>0</v>
      </c>
      <c r="V5" s="3">
        <v>45585.69</v>
      </c>
      <c r="W5" s="3">
        <v>31291.88</v>
      </c>
      <c r="X5" s="3">
        <v>15908.38</v>
      </c>
      <c r="Y5" s="3">
        <v>1470.72</v>
      </c>
      <c r="Z5" s="3">
        <v>21633.62</v>
      </c>
      <c r="AA5" s="3">
        <v>11306.8</v>
      </c>
      <c r="AB5" s="3">
        <v>0</v>
      </c>
      <c r="AC5" s="3">
        <v>0</v>
      </c>
      <c r="AD5" s="3">
        <v>772990.94</v>
      </c>
      <c r="AE5" s="3">
        <v>0</v>
      </c>
      <c r="AF5" s="3">
        <v>0</v>
      </c>
      <c r="AG5" s="3">
        <v>243011.45</v>
      </c>
      <c r="AH5" s="3">
        <v>19947.51</v>
      </c>
      <c r="AI5" s="3">
        <v>1809.84</v>
      </c>
      <c r="AJ5" s="3">
        <v>0</v>
      </c>
      <c r="AK5" s="3">
        <v>242837.04</v>
      </c>
      <c r="AL5" s="3">
        <v>208758.83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26881.8</v>
      </c>
      <c r="AV5" s="3">
        <v>111675</v>
      </c>
      <c r="AW5" s="3">
        <v>-304.04</v>
      </c>
      <c r="AX5" s="3">
        <v>2760</v>
      </c>
    </row>
    <row r="6" spans="1:50" ht="12.75">
      <c r="A6" s="3" t="s">
        <v>59</v>
      </c>
      <c r="B6" s="3" t="s">
        <v>16</v>
      </c>
      <c r="C6" s="3" t="s">
        <v>6</v>
      </c>
      <c r="D6" s="3" t="s">
        <v>131</v>
      </c>
      <c r="E6" s="3">
        <v>675698.8500000001</v>
      </c>
      <c r="F6" s="3">
        <v>63852.02</v>
      </c>
      <c r="G6" s="4">
        <f aca="true" t="shared" si="0" ref="G6:G69">F6/4.46*0.39</f>
        <v>5583.472600896861</v>
      </c>
      <c r="H6" s="4">
        <f aca="true" t="shared" si="1" ref="H6:H69">F6/4.46*0.37</f>
        <v>5297.14067264574</v>
      </c>
      <c r="I6" s="4">
        <f aca="true" t="shared" si="2" ref="I6:I69">F6/4.46*1.19</f>
        <v>17036.7497309417</v>
      </c>
      <c r="J6" s="4">
        <f aca="true" t="shared" si="3" ref="J6:J69">F6/4.46*1.18</f>
        <v>16893.58376681614</v>
      </c>
      <c r="K6" s="4">
        <f aca="true" t="shared" si="4" ref="K6:K69">F6/4.46*0.26</f>
        <v>3722.315067264574</v>
      </c>
      <c r="L6" s="4">
        <f aca="true" t="shared" si="5" ref="L6:L69">F6/4.46*0.06</f>
        <v>858.9957847533632</v>
      </c>
      <c r="M6" s="4">
        <f aca="true" t="shared" si="6" ref="M6:M69">F6/4.46*0.19</f>
        <v>2720.15331838565</v>
      </c>
      <c r="N6" s="4">
        <f aca="true" t="shared" si="7" ref="N6:N69">F6/4.46*0.23</f>
        <v>3292.817174887892</v>
      </c>
      <c r="O6" s="4">
        <f aca="true" t="shared" si="8" ref="O6:O69">F6/4.46*0.59</f>
        <v>8446.79188340807</v>
      </c>
      <c r="P6" s="3">
        <v>56228.83</v>
      </c>
      <c r="Q6" s="3">
        <v>13521.76</v>
      </c>
      <c r="R6" s="3">
        <v>0</v>
      </c>
      <c r="S6" s="3">
        <v>33197.36</v>
      </c>
      <c r="T6" s="3">
        <v>15061.99</v>
      </c>
      <c r="U6" s="3">
        <v>0</v>
      </c>
      <c r="V6" s="3">
        <v>13777.42</v>
      </c>
      <c r="W6" s="3">
        <v>7561.29</v>
      </c>
      <c r="X6" s="3">
        <v>8874.96</v>
      </c>
      <c r="Y6" s="3">
        <v>0</v>
      </c>
      <c r="Z6" s="3">
        <v>6538.61</v>
      </c>
      <c r="AA6" s="3">
        <v>3108.68</v>
      </c>
      <c r="AB6" s="3">
        <v>0</v>
      </c>
      <c r="AC6" s="3">
        <v>0</v>
      </c>
      <c r="AD6" s="3">
        <v>262809.03</v>
      </c>
      <c r="AE6" s="3">
        <v>0</v>
      </c>
      <c r="AF6" s="3">
        <v>0</v>
      </c>
      <c r="AG6" s="3">
        <v>47915.84</v>
      </c>
      <c r="AH6" s="3">
        <v>8647.44</v>
      </c>
      <c r="AI6" s="3">
        <v>757.79</v>
      </c>
      <c r="AJ6" s="3">
        <v>0</v>
      </c>
      <c r="AK6" s="3">
        <v>49175.12</v>
      </c>
      <c r="AL6" s="3">
        <v>51013.11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5637.6</v>
      </c>
      <c r="AV6" s="3">
        <v>28020</v>
      </c>
      <c r="AW6" s="3">
        <v>0</v>
      </c>
      <c r="AX6" s="3">
        <v>0</v>
      </c>
    </row>
    <row r="7" spans="1:50" ht="12.75">
      <c r="A7" s="3" t="s">
        <v>60</v>
      </c>
      <c r="B7" s="3" t="s">
        <v>61</v>
      </c>
      <c r="C7" s="3" t="s">
        <v>6</v>
      </c>
      <c r="D7" s="3" t="s">
        <v>131</v>
      </c>
      <c r="E7" s="3">
        <v>721617.3399999999</v>
      </c>
      <c r="F7" s="3">
        <v>57191.4</v>
      </c>
      <c r="G7" s="4">
        <f t="shared" si="0"/>
        <v>5001.041704035875</v>
      </c>
      <c r="H7" s="4">
        <f t="shared" si="1"/>
        <v>4744.57802690583</v>
      </c>
      <c r="I7" s="4">
        <f t="shared" si="2"/>
        <v>15259.588789237669</v>
      </c>
      <c r="J7" s="4">
        <f t="shared" si="3"/>
        <v>15131.356950672645</v>
      </c>
      <c r="K7" s="4">
        <f t="shared" si="4"/>
        <v>3334.027802690583</v>
      </c>
      <c r="L7" s="4">
        <f t="shared" si="5"/>
        <v>769.3910313901346</v>
      </c>
      <c r="M7" s="4">
        <f t="shared" si="6"/>
        <v>2436.404932735426</v>
      </c>
      <c r="N7" s="4">
        <f t="shared" si="7"/>
        <v>2949.332286995516</v>
      </c>
      <c r="O7" s="4">
        <f t="shared" si="8"/>
        <v>7565.678475336323</v>
      </c>
      <c r="P7" s="3">
        <v>61575.84</v>
      </c>
      <c r="Q7" s="3">
        <v>0</v>
      </c>
      <c r="R7" s="3">
        <v>0</v>
      </c>
      <c r="S7" s="3">
        <v>40926.48</v>
      </c>
      <c r="T7" s="3">
        <v>15636.24</v>
      </c>
      <c r="U7" s="3">
        <v>0</v>
      </c>
      <c r="V7" s="3">
        <v>14303.04</v>
      </c>
      <c r="W7" s="3">
        <v>9818.28</v>
      </c>
      <c r="X7" s="3">
        <v>3181.08</v>
      </c>
      <c r="Y7" s="3">
        <v>112.56</v>
      </c>
      <c r="Z7" s="3">
        <v>6787.8</v>
      </c>
      <c r="AA7" s="3">
        <v>3832.08</v>
      </c>
      <c r="AB7" s="3">
        <v>0</v>
      </c>
      <c r="AC7" s="3">
        <v>0</v>
      </c>
      <c r="AD7" s="3">
        <v>354456.67</v>
      </c>
      <c r="AE7" s="3">
        <v>0</v>
      </c>
      <c r="AF7" s="3">
        <v>0</v>
      </c>
      <c r="AG7" s="3">
        <v>44298.630000000005</v>
      </c>
      <c r="AH7" s="3">
        <v>4632.07</v>
      </c>
      <c r="AI7" s="3">
        <v>45.24</v>
      </c>
      <c r="AJ7" s="3">
        <v>0</v>
      </c>
      <c r="AK7" s="3">
        <v>58115.55</v>
      </c>
      <c r="AL7" s="3">
        <v>14904.160000000002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8143.2</v>
      </c>
      <c r="AV7" s="3">
        <v>26743.379999999997</v>
      </c>
      <c r="AW7" s="3">
        <v>-4670.36</v>
      </c>
      <c r="AX7" s="3">
        <v>1584</v>
      </c>
    </row>
    <row r="8" spans="1:50" ht="12.75">
      <c r="A8" s="3" t="s">
        <v>60</v>
      </c>
      <c r="B8" s="3" t="s">
        <v>48</v>
      </c>
      <c r="C8" s="3" t="s">
        <v>6</v>
      </c>
      <c r="D8" s="3" t="s">
        <v>131</v>
      </c>
      <c r="E8" s="3">
        <v>494.03000000000065</v>
      </c>
      <c r="F8" s="3">
        <v>974.65</v>
      </c>
      <c r="G8" s="4">
        <f t="shared" si="0"/>
        <v>85.22724215246637</v>
      </c>
      <c r="H8" s="4">
        <f t="shared" si="1"/>
        <v>80.85661434977578</v>
      </c>
      <c r="I8" s="4">
        <f t="shared" si="2"/>
        <v>260.05235426008966</v>
      </c>
      <c r="J8" s="4">
        <f t="shared" si="3"/>
        <v>257.86704035874436</v>
      </c>
      <c r="K8" s="4">
        <f t="shared" si="4"/>
        <v>56.81816143497758</v>
      </c>
      <c r="L8" s="4">
        <f t="shared" si="5"/>
        <v>13.111883408071748</v>
      </c>
      <c r="M8" s="4">
        <f t="shared" si="6"/>
        <v>41.52096412556054</v>
      </c>
      <c r="N8" s="4">
        <f t="shared" si="7"/>
        <v>50.26221973094171</v>
      </c>
      <c r="O8" s="4">
        <f t="shared" si="8"/>
        <v>128.93352017937218</v>
      </c>
      <c r="P8" s="3">
        <v>868.89</v>
      </c>
      <c r="Q8" s="3">
        <v>0</v>
      </c>
      <c r="R8" s="3">
        <v>0</v>
      </c>
      <c r="S8" s="3">
        <v>778.01</v>
      </c>
      <c r="T8" s="3">
        <v>281.92</v>
      </c>
      <c r="U8" s="3">
        <v>0</v>
      </c>
      <c r="V8" s="3">
        <v>257.89</v>
      </c>
      <c r="W8" s="3">
        <v>157.4</v>
      </c>
      <c r="X8" s="3">
        <v>0</v>
      </c>
      <c r="Y8" s="3">
        <v>0</v>
      </c>
      <c r="Z8" s="3">
        <v>122.39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1468.82</v>
      </c>
      <c r="AH8" s="3">
        <v>68.26</v>
      </c>
      <c r="AI8" s="3">
        <v>6.39</v>
      </c>
      <c r="AJ8" s="3">
        <v>0</v>
      </c>
      <c r="AK8" s="3">
        <v>1468.82</v>
      </c>
      <c r="AL8" s="3">
        <v>-2264.27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573</v>
      </c>
      <c r="AV8" s="3">
        <v>15.519999999999982</v>
      </c>
      <c r="AW8" s="3">
        <v>-4283.66</v>
      </c>
      <c r="AX8" s="3">
        <v>0</v>
      </c>
    </row>
    <row r="9" spans="1:50" ht="12.75">
      <c r="A9" s="3" t="s">
        <v>60</v>
      </c>
      <c r="B9" s="3" t="s">
        <v>62</v>
      </c>
      <c r="C9" s="3" t="s">
        <v>6</v>
      </c>
      <c r="D9" s="3" t="s">
        <v>131</v>
      </c>
      <c r="E9" s="3">
        <v>1726612.9200000006</v>
      </c>
      <c r="F9" s="3">
        <v>176141.68</v>
      </c>
      <c r="G9" s="4">
        <f t="shared" si="0"/>
        <v>15402.523587443944</v>
      </c>
      <c r="H9" s="4">
        <f t="shared" si="1"/>
        <v>14612.650582959639</v>
      </c>
      <c r="I9" s="4">
        <f t="shared" si="2"/>
        <v>46997.44376681613</v>
      </c>
      <c r="J9" s="4">
        <f t="shared" si="3"/>
        <v>46602.507264573986</v>
      </c>
      <c r="K9" s="4">
        <f t="shared" si="4"/>
        <v>10268.349058295964</v>
      </c>
      <c r="L9" s="4">
        <f t="shared" si="5"/>
        <v>2369.6190134529143</v>
      </c>
      <c r="M9" s="4">
        <f t="shared" si="6"/>
        <v>7503.793542600896</v>
      </c>
      <c r="N9" s="4">
        <f t="shared" si="7"/>
        <v>9083.539551569505</v>
      </c>
      <c r="O9" s="4">
        <f t="shared" si="8"/>
        <v>23301.253632286993</v>
      </c>
      <c r="P9" s="3">
        <v>160172.75</v>
      </c>
      <c r="Q9" s="3">
        <v>36311.11</v>
      </c>
      <c r="R9" s="3">
        <v>0</v>
      </c>
      <c r="S9" s="3">
        <v>89148.76</v>
      </c>
      <c r="T9" s="3">
        <v>41084.35</v>
      </c>
      <c r="U9" s="3">
        <v>0</v>
      </c>
      <c r="V9" s="3">
        <v>37580.47</v>
      </c>
      <c r="W9" s="3">
        <v>25796.95</v>
      </c>
      <c r="X9" s="3">
        <v>25658.4</v>
      </c>
      <c r="Y9" s="3">
        <v>1908.84</v>
      </c>
      <c r="Z9" s="3">
        <v>17834.83</v>
      </c>
      <c r="AA9" s="3">
        <v>8403.24</v>
      </c>
      <c r="AB9" s="3">
        <v>0</v>
      </c>
      <c r="AC9" s="3">
        <v>0</v>
      </c>
      <c r="AD9" s="3">
        <v>601588.17</v>
      </c>
      <c r="AE9" s="3">
        <v>0</v>
      </c>
      <c r="AF9" s="3">
        <v>0</v>
      </c>
      <c r="AG9" s="3">
        <v>132832.18</v>
      </c>
      <c r="AH9" s="3">
        <v>10294.41</v>
      </c>
      <c r="AI9" s="3">
        <v>2173.08</v>
      </c>
      <c r="AJ9" s="3">
        <v>0</v>
      </c>
      <c r="AK9" s="3">
        <v>132539.6</v>
      </c>
      <c r="AL9" s="3">
        <v>148546.86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12156.6</v>
      </c>
      <c r="AV9" s="3">
        <v>68162</v>
      </c>
      <c r="AW9" s="3">
        <v>-1721.36</v>
      </c>
      <c r="AX9" s="3">
        <v>0</v>
      </c>
    </row>
    <row r="10" spans="1:50" ht="12.75">
      <c r="A10" s="3" t="s">
        <v>60</v>
      </c>
      <c r="B10" s="3" t="s">
        <v>63</v>
      </c>
      <c r="C10" s="3" t="s">
        <v>6</v>
      </c>
      <c r="D10" s="3" t="s">
        <v>131</v>
      </c>
      <c r="E10" s="3">
        <v>1628684.1899999997</v>
      </c>
      <c r="F10" s="3">
        <v>148102.68</v>
      </c>
      <c r="G10" s="4">
        <f t="shared" si="0"/>
        <v>12950.682780269059</v>
      </c>
      <c r="H10" s="4">
        <f t="shared" si="1"/>
        <v>12286.545201793722</v>
      </c>
      <c r="I10" s="4">
        <f t="shared" si="2"/>
        <v>39516.185919282514</v>
      </c>
      <c r="J10" s="4">
        <f t="shared" si="3"/>
        <v>39184.11713004484</v>
      </c>
      <c r="K10" s="4">
        <f t="shared" si="4"/>
        <v>8633.788520179372</v>
      </c>
      <c r="L10" s="4">
        <f t="shared" si="5"/>
        <v>1992.412735426009</v>
      </c>
      <c r="M10" s="4">
        <f t="shared" si="6"/>
        <v>6309.306995515695</v>
      </c>
      <c r="N10" s="4">
        <f t="shared" si="7"/>
        <v>7637.582152466368</v>
      </c>
      <c r="O10" s="4">
        <f t="shared" si="8"/>
        <v>19592.05856502242</v>
      </c>
      <c r="P10" s="3">
        <v>156885.12</v>
      </c>
      <c r="Q10" s="3">
        <v>42291.24</v>
      </c>
      <c r="R10" s="3">
        <v>0</v>
      </c>
      <c r="S10" s="3">
        <v>103830</v>
      </c>
      <c r="T10" s="3">
        <v>40079.16</v>
      </c>
      <c r="U10" s="3">
        <v>0</v>
      </c>
      <c r="V10" s="3">
        <v>36661.2</v>
      </c>
      <c r="W10" s="3">
        <v>23244.8</v>
      </c>
      <c r="X10" s="3">
        <v>7110.6</v>
      </c>
      <c r="Y10" s="3">
        <v>8143.5</v>
      </c>
      <c r="Z10" s="3">
        <v>17398.56</v>
      </c>
      <c r="AA10" s="3">
        <v>9721.92</v>
      </c>
      <c r="AB10" s="3">
        <v>0</v>
      </c>
      <c r="AC10" s="3">
        <v>0</v>
      </c>
      <c r="AD10" s="3">
        <v>569034.35</v>
      </c>
      <c r="AE10" s="3">
        <v>0</v>
      </c>
      <c r="AF10" s="3">
        <v>0</v>
      </c>
      <c r="AG10" s="3">
        <v>135068.02</v>
      </c>
      <c r="AH10" s="3">
        <v>18490.88</v>
      </c>
      <c r="AI10" s="3">
        <v>509.25</v>
      </c>
      <c r="AJ10" s="3">
        <v>0</v>
      </c>
      <c r="AK10" s="3">
        <v>140501.21000000002</v>
      </c>
      <c r="AL10" s="3">
        <v>109785.92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8143.2</v>
      </c>
      <c r="AV10" s="3">
        <v>63223.6</v>
      </c>
      <c r="AW10" s="3">
        <v>-12658.02</v>
      </c>
      <c r="AX10" s="3">
        <v>3117</v>
      </c>
    </row>
    <row r="11" spans="1:50" ht="12.75">
      <c r="A11" s="3" t="s">
        <v>60</v>
      </c>
      <c r="B11" s="3" t="s">
        <v>44</v>
      </c>
      <c r="C11" s="3" t="s">
        <v>6</v>
      </c>
      <c r="D11" s="3" t="s">
        <v>131</v>
      </c>
      <c r="E11" s="3">
        <v>1929282.9299999997</v>
      </c>
      <c r="F11" s="3">
        <v>166315.41</v>
      </c>
      <c r="G11" s="4">
        <f t="shared" si="0"/>
        <v>14543.27576233184</v>
      </c>
      <c r="H11" s="4">
        <f t="shared" si="1"/>
        <v>13797.466748878924</v>
      </c>
      <c r="I11" s="4">
        <f t="shared" si="2"/>
        <v>44375.63630044843</v>
      </c>
      <c r="J11" s="4">
        <f t="shared" si="3"/>
        <v>44002.73179372197</v>
      </c>
      <c r="K11" s="4">
        <f t="shared" si="4"/>
        <v>9695.517174887893</v>
      </c>
      <c r="L11" s="4">
        <f t="shared" si="5"/>
        <v>2237.4270403587443</v>
      </c>
      <c r="M11" s="4">
        <f t="shared" si="6"/>
        <v>7085.185627802691</v>
      </c>
      <c r="N11" s="4">
        <f t="shared" si="7"/>
        <v>8576.803654708521</v>
      </c>
      <c r="O11" s="4">
        <f t="shared" si="8"/>
        <v>22001.365896860985</v>
      </c>
      <c r="P11" s="3">
        <v>167009.1</v>
      </c>
      <c r="Q11" s="3">
        <v>41972.49</v>
      </c>
      <c r="R11" s="3">
        <v>0</v>
      </c>
      <c r="S11" s="3">
        <v>103047.03</v>
      </c>
      <c r="T11" s="3">
        <v>42409.979999999996</v>
      </c>
      <c r="U11" s="3">
        <v>0</v>
      </c>
      <c r="V11" s="3">
        <v>38793.24</v>
      </c>
      <c r="W11" s="3">
        <v>26629.800000000003</v>
      </c>
      <c r="X11" s="3">
        <v>13479.84</v>
      </c>
      <c r="Y11" s="3">
        <v>2177.5</v>
      </c>
      <c r="Z11" s="3">
        <v>18410.550000000003</v>
      </c>
      <c r="AA11" s="3">
        <v>9648.8</v>
      </c>
      <c r="AB11" s="3">
        <v>0</v>
      </c>
      <c r="AC11" s="3">
        <v>0</v>
      </c>
      <c r="AD11" s="3">
        <v>644051.47</v>
      </c>
      <c r="AE11" s="3">
        <v>0</v>
      </c>
      <c r="AF11" s="3">
        <v>0</v>
      </c>
      <c r="AG11" s="3">
        <v>173921.36000000002</v>
      </c>
      <c r="AH11" s="3">
        <v>8328</v>
      </c>
      <c r="AI11" s="3">
        <v>1554.3600000000001</v>
      </c>
      <c r="AJ11" s="3">
        <v>0</v>
      </c>
      <c r="AK11" s="3">
        <v>173353.37000000002</v>
      </c>
      <c r="AL11" s="3">
        <v>207908.56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626.4</v>
      </c>
      <c r="AV11" s="3">
        <v>55926.6</v>
      </c>
      <c r="AW11" s="3">
        <v>0</v>
      </c>
      <c r="AX11" s="3">
        <v>48563</v>
      </c>
    </row>
    <row r="12" spans="1:50" ht="12.75">
      <c r="A12" s="3" t="s">
        <v>60</v>
      </c>
      <c r="B12" s="3" t="s">
        <v>64</v>
      </c>
      <c r="C12" s="3" t="s">
        <v>6</v>
      </c>
      <c r="D12" s="3" t="s">
        <v>131</v>
      </c>
      <c r="E12" s="3">
        <v>1134998.0500000005</v>
      </c>
      <c r="F12" s="3">
        <v>87748.28</v>
      </c>
      <c r="G12" s="4">
        <f t="shared" si="0"/>
        <v>7673.055874439462</v>
      </c>
      <c r="H12" s="4">
        <f t="shared" si="1"/>
        <v>7279.565829596412</v>
      </c>
      <c r="I12" s="4">
        <f t="shared" si="2"/>
        <v>23412.657668161435</v>
      </c>
      <c r="J12" s="4">
        <f t="shared" si="3"/>
        <v>23215.91264573991</v>
      </c>
      <c r="K12" s="4">
        <f t="shared" si="4"/>
        <v>5115.370582959641</v>
      </c>
      <c r="L12" s="4">
        <f t="shared" si="5"/>
        <v>1180.470134529148</v>
      </c>
      <c r="M12" s="4">
        <f t="shared" si="6"/>
        <v>3738.155426008969</v>
      </c>
      <c r="N12" s="4">
        <f t="shared" si="7"/>
        <v>4525.135515695068</v>
      </c>
      <c r="O12" s="4">
        <f t="shared" si="8"/>
        <v>11607.956322869955</v>
      </c>
      <c r="P12" s="3">
        <v>94152.8</v>
      </c>
      <c r="Q12" s="3">
        <v>25403.28</v>
      </c>
      <c r="R12" s="3">
        <v>0</v>
      </c>
      <c r="S12" s="3">
        <v>62367.44</v>
      </c>
      <c r="T12" s="3">
        <v>23908.96</v>
      </c>
      <c r="U12" s="3">
        <v>0</v>
      </c>
      <c r="V12" s="3">
        <v>21870.2</v>
      </c>
      <c r="W12" s="3">
        <v>15013.16</v>
      </c>
      <c r="X12" s="3">
        <v>3482.16</v>
      </c>
      <c r="Y12" s="3">
        <v>2808.55</v>
      </c>
      <c r="Z12" s="3">
        <v>10379.6</v>
      </c>
      <c r="AA12" s="3">
        <v>5836.4</v>
      </c>
      <c r="AB12" s="3">
        <v>0</v>
      </c>
      <c r="AC12" s="3">
        <v>0</v>
      </c>
      <c r="AD12" s="3">
        <v>355072.88</v>
      </c>
      <c r="AE12" s="3">
        <v>0</v>
      </c>
      <c r="AF12" s="3">
        <v>0</v>
      </c>
      <c r="AG12" s="3">
        <v>115609.83</v>
      </c>
      <c r="AH12" s="3">
        <v>9890.62</v>
      </c>
      <c r="AI12" s="3">
        <v>255.76</v>
      </c>
      <c r="AJ12" s="3">
        <v>0</v>
      </c>
      <c r="AK12" s="3">
        <v>122954.94</v>
      </c>
      <c r="AL12" s="3">
        <v>105395.47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8609.4</v>
      </c>
      <c r="AV12" s="3">
        <v>42964</v>
      </c>
      <c r="AW12" s="3">
        <v>-1403.68</v>
      </c>
      <c r="AX12" s="3">
        <v>22678</v>
      </c>
    </row>
    <row r="13" spans="1:50" ht="12.75">
      <c r="A13" s="3" t="s">
        <v>60</v>
      </c>
      <c r="B13" s="3" t="s">
        <v>32</v>
      </c>
      <c r="C13" s="3" t="s">
        <v>6</v>
      </c>
      <c r="D13" s="3" t="s">
        <v>131</v>
      </c>
      <c r="E13" s="3">
        <v>0</v>
      </c>
      <c r="F13" s="3">
        <v>0</v>
      </c>
      <c r="G13" s="4">
        <f t="shared" si="0"/>
        <v>0</v>
      </c>
      <c r="H13" s="4">
        <f t="shared" si="1"/>
        <v>0</v>
      </c>
      <c r="I13" s="4">
        <f t="shared" si="2"/>
        <v>0</v>
      </c>
      <c r="J13" s="4">
        <f t="shared" si="3"/>
        <v>0</v>
      </c>
      <c r="K13" s="4">
        <f t="shared" si="4"/>
        <v>0</v>
      </c>
      <c r="L13" s="4">
        <f t="shared" si="5"/>
        <v>0</v>
      </c>
      <c r="M13" s="4">
        <f t="shared" si="6"/>
        <v>0</v>
      </c>
      <c r="N13" s="4">
        <f t="shared" si="7"/>
        <v>0</v>
      </c>
      <c r="O13" s="4">
        <f t="shared" si="8"/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</row>
    <row r="14" spans="1:50" ht="12.75">
      <c r="A14" s="3" t="s">
        <v>60</v>
      </c>
      <c r="B14" s="3" t="s">
        <v>23</v>
      </c>
      <c r="C14" s="3" t="s">
        <v>6</v>
      </c>
      <c r="D14" s="3" t="s">
        <v>131</v>
      </c>
      <c r="E14" s="3">
        <v>1109507.9600000004</v>
      </c>
      <c r="F14" s="3">
        <v>89670.16</v>
      </c>
      <c r="G14" s="4">
        <f t="shared" si="0"/>
        <v>7841.1126457399105</v>
      </c>
      <c r="H14" s="4">
        <f t="shared" si="1"/>
        <v>7439.004304932736</v>
      </c>
      <c r="I14" s="4">
        <f t="shared" si="2"/>
        <v>23925.446278026906</v>
      </c>
      <c r="J14" s="4">
        <f t="shared" si="3"/>
        <v>23724.392107623316</v>
      </c>
      <c r="K14" s="4">
        <f t="shared" si="4"/>
        <v>5227.408430493274</v>
      </c>
      <c r="L14" s="4">
        <f t="shared" si="5"/>
        <v>1206.3250224215246</v>
      </c>
      <c r="M14" s="4">
        <f t="shared" si="6"/>
        <v>3820.0292376681614</v>
      </c>
      <c r="N14" s="4">
        <f t="shared" si="7"/>
        <v>4624.245919282512</v>
      </c>
      <c r="O14" s="4">
        <f t="shared" si="8"/>
        <v>11862.196053811658</v>
      </c>
      <c r="P14" s="3">
        <v>90131.52</v>
      </c>
      <c r="Q14" s="3">
        <v>22677.24</v>
      </c>
      <c r="R14" s="3">
        <v>0</v>
      </c>
      <c r="S14" s="3">
        <v>55674.16</v>
      </c>
      <c r="T14" s="3">
        <v>22887.84</v>
      </c>
      <c r="U14" s="3">
        <v>0</v>
      </c>
      <c r="V14" s="3">
        <v>20936.16</v>
      </c>
      <c r="W14" s="3">
        <v>14371.56</v>
      </c>
      <c r="X14" s="3">
        <v>7215.48</v>
      </c>
      <c r="Y14" s="3">
        <v>1286.29</v>
      </c>
      <c r="Z14" s="3">
        <v>9935.8</v>
      </c>
      <c r="AA14" s="3">
        <v>5214.8</v>
      </c>
      <c r="AB14" s="3">
        <v>0</v>
      </c>
      <c r="AC14" s="3">
        <v>0</v>
      </c>
      <c r="AD14" s="3">
        <v>386266.24</v>
      </c>
      <c r="AE14" s="3">
        <v>0</v>
      </c>
      <c r="AF14" s="3">
        <v>0</v>
      </c>
      <c r="AG14" s="3">
        <v>106149.6</v>
      </c>
      <c r="AH14" s="3">
        <v>8030.79</v>
      </c>
      <c r="AI14" s="3">
        <v>804.78</v>
      </c>
      <c r="AJ14" s="3">
        <v>0</v>
      </c>
      <c r="AK14" s="3">
        <v>106149.6</v>
      </c>
      <c r="AL14" s="3">
        <v>86914.73999999999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8143.2</v>
      </c>
      <c r="AV14" s="3">
        <v>37360</v>
      </c>
      <c r="AW14" s="3">
        <v>0</v>
      </c>
      <c r="AX14" s="3">
        <v>29688</v>
      </c>
    </row>
    <row r="15" spans="1:50" ht="12.75">
      <c r="A15" s="3" t="s">
        <v>60</v>
      </c>
      <c r="B15" s="3" t="s">
        <v>25</v>
      </c>
      <c r="C15" s="3" t="s">
        <v>6</v>
      </c>
      <c r="D15" s="3" t="s">
        <v>131</v>
      </c>
      <c r="E15" s="3">
        <v>2439570.47</v>
      </c>
      <c r="F15" s="3">
        <v>203152.2</v>
      </c>
      <c r="G15" s="4">
        <f t="shared" si="0"/>
        <v>17764.43004484305</v>
      </c>
      <c r="H15" s="4">
        <f t="shared" si="1"/>
        <v>16853.433632286997</v>
      </c>
      <c r="I15" s="4">
        <f t="shared" si="2"/>
        <v>54204.2865470852</v>
      </c>
      <c r="J15" s="4">
        <f t="shared" si="3"/>
        <v>53748.78834080717</v>
      </c>
      <c r="K15" s="4">
        <f t="shared" si="4"/>
        <v>11842.9533632287</v>
      </c>
      <c r="L15" s="4">
        <f t="shared" si="5"/>
        <v>2732.9892376681614</v>
      </c>
      <c r="M15" s="4">
        <f t="shared" si="6"/>
        <v>8654.465919282511</v>
      </c>
      <c r="N15" s="4">
        <f t="shared" si="7"/>
        <v>10476.45874439462</v>
      </c>
      <c r="O15" s="4">
        <f t="shared" si="8"/>
        <v>26874.394170403586</v>
      </c>
      <c r="P15" s="3">
        <v>215327.85</v>
      </c>
      <c r="Q15" s="3">
        <v>57381.83</v>
      </c>
      <c r="R15" s="3">
        <v>0</v>
      </c>
      <c r="S15" s="3">
        <v>140877.3</v>
      </c>
      <c r="T15" s="3">
        <v>54680.13</v>
      </c>
      <c r="U15" s="3">
        <v>0</v>
      </c>
      <c r="V15" s="3">
        <v>50016.99</v>
      </c>
      <c r="W15" s="3">
        <v>34334.01</v>
      </c>
      <c r="X15" s="3">
        <v>10012.92</v>
      </c>
      <c r="Y15" s="3">
        <v>1626.48</v>
      </c>
      <c r="Z15" s="3">
        <v>23737.26</v>
      </c>
      <c r="AA15" s="3">
        <v>13211.6</v>
      </c>
      <c r="AB15" s="3">
        <v>0</v>
      </c>
      <c r="AC15" s="3">
        <v>0</v>
      </c>
      <c r="AD15" s="3">
        <v>780437.97</v>
      </c>
      <c r="AE15" s="3">
        <v>0</v>
      </c>
      <c r="AF15" s="3">
        <v>262271.74</v>
      </c>
      <c r="AG15" s="3">
        <v>122078.13</v>
      </c>
      <c r="AH15" s="3">
        <v>15595.16</v>
      </c>
      <c r="AI15" s="3">
        <v>1823.05</v>
      </c>
      <c r="AJ15" s="3">
        <v>9102.96</v>
      </c>
      <c r="AK15" s="3">
        <v>188350.61000000002</v>
      </c>
      <c r="AL15" s="3">
        <v>76465.40000000001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32623.8</v>
      </c>
      <c r="AV15" s="3">
        <v>94707.6</v>
      </c>
      <c r="AW15" s="3">
        <v>-516.52</v>
      </c>
      <c r="AX15" s="3">
        <v>52272</v>
      </c>
    </row>
    <row r="16" spans="1:50" ht="12.75">
      <c r="A16" s="3" t="s">
        <v>60</v>
      </c>
      <c r="B16" s="3" t="s">
        <v>45</v>
      </c>
      <c r="C16" s="3" t="s">
        <v>6</v>
      </c>
      <c r="D16" s="3" t="s">
        <v>131</v>
      </c>
      <c r="E16" s="3">
        <v>2448533.1699999995</v>
      </c>
      <c r="F16" s="3">
        <v>213108.36</v>
      </c>
      <c r="G16" s="4">
        <f t="shared" si="0"/>
        <v>18635.03596412556</v>
      </c>
      <c r="H16" s="4">
        <f t="shared" si="1"/>
        <v>17679.393094170402</v>
      </c>
      <c r="I16" s="4">
        <f t="shared" si="2"/>
        <v>56860.75076233184</v>
      </c>
      <c r="J16" s="4">
        <f t="shared" si="3"/>
        <v>56382.92932735426</v>
      </c>
      <c r="K16" s="4">
        <f t="shared" si="4"/>
        <v>12423.35730941704</v>
      </c>
      <c r="L16" s="4">
        <f t="shared" si="5"/>
        <v>2866.9286098654707</v>
      </c>
      <c r="M16" s="4">
        <f t="shared" si="6"/>
        <v>9078.607264573991</v>
      </c>
      <c r="N16" s="4">
        <f t="shared" si="7"/>
        <v>10989.893004484305</v>
      </c>
      <c r="O16" s="4">
        <f t="shared" si="8"/>
        <v>28191.46466367713</v>
      </c>
      <c r="P16" s="3">
        <v>216566.88</v>
      </c>
      <c r="Q16" s="3">
        <v>55168.76</v>
      </c>
      <c r="R16" s="3">
        <v>0</v>
      </c>
      <c r="S16" s="3">
        <v>135443.44</v>
      </c>
      <c r="T16" s="3">
        <v>54994.68</v>
      </c>
      <c r="U16" s="3">
        <v>0</v>
      </c>
      <c r="V16" s="3">
        <v>50305.2</v>
      </c>
      <c r="W16" s="3">
        <v>16283.16</v>
      </c>
      <c r="X16" s="3">
        <v>15727.98</v>
      </c>
      <c r="Y16" s="3">
        <v>3579.25</v>
      </c>
      <c r="Z16" s="3">
        <v>23874.08</v>
      </c>
      <c r="AA16" s="3">
        <v>12716</v>
      </c>
      <c r="AB16" s="3">
        <v>0</v>
      </c>
      <c r="AC16" s="3">
        <v>0</v>
      </c>
      <c r="AD16" s="3">
        <v>771364.65</v>
      </c>
      <c r="AE16" s="3">
        <v>0</v>
      </c>
      <c r="AF16" s="3">
        <v>0</v>
      </c>
      <c r="AG16" s="3">
        <v>206544.38</v>
      </c>
      <c r="AH16" s="3">
        <v>23429.76</v>
      </c>
      <c r="AI16" s="3">
        <v>706.05</v>
      </c>
      <c r="AJ16" s="3">
        <v>0</v>
      </c>
      <c r="AK16" s="3">
        <v>226426.81</v>
      </c>
      <c r="AL16" s="3">
        <v>246226.41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38414.4</v>
      </c>
      <c r="AV16" s="3">
        <v>133093.2</v>
      </c>
      <c r="AW16" s="3">
        <v>-192.28</v>
      </c>
      <c r="AX16" s="3">
        <v>4752</v>
      </c>
    </row>
    <row r="17" spans="1:50" ht="12.75">
      <c r="A17" s="3" t="s">
        <v>60</v>
      </c>
      <c r="B17" s="3" t="s">
        <v>26</v>
      </c>
      <c r="C17" s="3" t="s">
        <v>6</v>
      </c>
      <c r="D17" s="3" t="s">
        <v>131</v>
      </c>
      <c r="E17" s="3">
        <v>2616992.720000001</v>
      </c>
      <c r="F17" s="3">
        <v>217417.4</v>
      </c>
      <c r="G17" s="4">
        <f t="shared" si="0"/>
        <v>19011.83542600897</v>
      </c>
      <c r="H17" s="4">
        <f t="shared" si="1"/>
        <v>18036.869506726456</v>
      </c>
      <c r="I17" s="4">
        <f t="shared" si="2"/>
        <v>58010.47219730941</v>
      </c>
      <c r="J17" s="4">
        <f t="shared" si="3"/>
        <v>57522.98923766815</v>
      </c>
      <c r="K17" s="4">
        <f t="shared" si="4"/>
        <v>12674.556950672646</v>
      </c>
      <c r="L17" s="4">
        <f t="shared" si="5"/>
        <v>2924.8977578475333</v>
      </c>
      <c r="M17" s="4">
        <f t="shared" si="6"/>
        <v>9262.176233183856</v>
      </c>
      <c r="N17" s="4">
        <f t="shared" si="7"/>
        <v>11212.108071748879</v>
      </c>
      <c r="O17" s="4">
        <f t="shared" si="8"/>
        <v>28761.494618834076</v>
      </c>
      <c r="P17" s="3">
        <v>216064.6</v>
      </c>
      <c r="Q17" s="3">
        <v>52119.24</v>
      </c>
      <c r="R17" s="3">
        <v>0</v>
      </c>
      <c r="S17" s="3">
        <v>131716.16</v>
      </c>
      <c r="T17" s="3">
        <v>54867.6</v>
      </c>
      <c r="U17" s="3">
        <v>0</v>
      </c>
      <c r="V17" s="3">
        <v>50188.36</v>
      </c>
      <c r="W17" s="3">
        <v>16019.16</v>
      </c>
      <c r="X17" s="3">
        <v>13114.48</v>
      </c>
      <c r="Y17" s="3">
        <v>2418.55</v>
      </c>
      <c r="Z17" s="3">
        <v>23818.32</v>
      </c>
      <c r="AA17" s="3">
        <v>12315.64</v>
      </c>
      <c r="AB17" s="3">
        <v>0</v>
      </c>
      <c r="AC17" s="3">
        <v>0</v>
      </c>
      <c r="AD17" s="3">
        <v>767792.92</v>
      </c>
      <c r="AE17" s="3">
        <v>0</v>
      </c>
      <c r="AF17" s="3">
        <v>351825.33</v>
      </c>
      <c r="AG17" s="3">
        <v>186996.19</v>
      </c>
      <c r="AH17" s="3">
        <v>14240.72</v>
      </c>
      <c r="AI17" s="3">
        <v>1214.04</v>
      </c>
      <c r="AJ17" s="3">
        <v>6192.77</v>
      </c>
      <c r="AK17" s="3">
        <v>280182.67000000004</v>
      </c>
      <c r="AL17" s="3">
        <v>71003.17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23482.8</v>
      </c>
      <c r="AV17" s="3">
        <v>125986.6</v>
      </c>
      <c r="AW17" s="3">
        <v>-1984</v>
      </c>
      <c r="AX17" s="3">
        <v>0</v>
      </c>
    </row>
    <row r="18" spans="1:50" ht="12.75">
      <c r="A18" s="3" t="s">
        <v>60</v>
      </c>
      <c r="B18" s="3" t="s">
        <v>27</v>
      </c>
      <c r="C18" s="3" t="s">
        <v>6</v>
      </c>
      <c r="D18" s="3" t="s">
        <v>131</v>
      </c>
      <c r="E18" s="3">
        <v>1800870.54</v>
      </c>
      <c r="F18" s="3">
        <v>158105.92</v>
      </c>
      <c r="G18" s="4">
        <f t="shared" si="0"/>
        <v>13825.405560538118</v>
      </c>
      <c r="H18" s="4">
        <f t="shared" si="1"/>
        <v>13116.410403587444</v>
      </c>
      <c r="I18" s="4">
        <f t="shared" si="2"/>
        <v>42185.211838565025</v>
      </c>
      <c r="J18" s="4">
        <f t="shared" si="3"/>
        <v>41830.714260089684</v>
      </c>
      <c r="K18" s="4">
        <f t="shared" si="4"/>
        <v>9216.937040358745</v>
      </c>
      <c r="L18" s="4">
        <f t="shared" si="5"/>
        <v>2126.985470852018</v>
      </c>
      <c r="M18" s="4">
        <f t="shared" si="6"/>
        <v>6735.453991031391</v>
      </c>
      <c r="N18" s="4">
        <f t="shared" si="7"/>
        <v>8153.4443049327365</v>
      </c>
      <c r="O18" s="4">
        <f t="shared" si="8"/>
        <v>20915.357130044842</v>
      </c>
      <c r="P18" s="3">
        <v>166416.68</v>
      </c>
      <c r="Q18" s="3">
        <v>44029.48</v>
      </c>
      <c r="R18" s="3">
        <v>0</v>
      </c>
      <c r="S18" s="3">
        <v>109061.87999999999</v>
      </c>
      <c r="T18" s="3">
        <v>42260.08</v>
      </c>
      <c r="U18" s="3">
        <v>0</v>
      </c>
      <c r="V18" s="3">
        <v>38655.92</v>
      </c>
      <c r="W18" s="3">
        <v>12724.64</v>
      </c>
      <c r="X18" s="3">
        <v>8215.44</v>
      </c>
      <c r="Y18" s="3">
        <v>1398.65</v>
      </c>
      <c r="Z18" s="3">
        <v>18345.04</v>
      </c>
      <c r="AA18" s="3">
        <v>10119.2</v>
      </c>
      <c r="AB18" s="3">
        <v>0</v>
      </c>
      <c r="AC18" s="3">
        <v>0</v>
      </c>
      <c r="AD18" s="3">
        <v>608939.64</v>
      </c>
      <c r="AE18" s="3">
        <v>0</v>
      </c>
      <c r="AF18" s="3">
        <v>0</v>
      </c>
      <c r="AG18" s="3">
        <v>149062.02</v>
      </c>
      <c r="AH18" s="3">
        <v>12495.04</v>
      </c>
      <c r="AI18" s="3">
        <v>1788</v>
      </c>
      <c r="AJ18" s="3">
        <v>0</v>
      </c>
      <c r="AK18" s="3">
        <v>148494.03</v>
      </c>
      <c r="AL18" s="3">
        <v>149992.88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26935.2</v>
      </c>
      <c r="AV18" s="3">
        <v>94707.6</v>
      </c>
      <c r="AW18" s="3">
        <v>-876.8</v>
      </c>
      <c r="AX18" s="3">
        <v>0</v>
      </c>
    </row>
    <row r="19" spans="1:50" ht="12.75">
      <c r="A19" s="3" t="s">
        <v>60</v>
      </c>
      <c r="B19" s="3" t="s">
        <v>13</v>
      </c>
      <c r="C19" s="3" t="s">
        <v>6</v>
      </c>
      <c r="D19" s="3" t="s">
        <v>131</v>
      </c>
      <c r="E19" s="3">
        <v>2541263.5600000005</v>
      </c>
      <c r="F19" s="3">
        <v>208837.64</v>
      </c>
      <c r="G19" s="4">
        <f t="shared" si="0"/>
        <v>18261.587354260093</v>
      </c>
      <c r="H19" s="4">
        <f t="shared" si="1"/>
        <v>17325.095695067266</v>
      </c>
      <c r="I19" s="4">
        <f t="shared" si="2"/>
        <v>55721.253721973095</v>
      </c>
      <c r="J19" s="4">
        <f t="shared" si="3"/>
        <v>55253.007892376685</v>
      </c>
      <c r="K19" s="4">
        <f t="shared" si="4"/>
        <v>12174.391569506728</v>
      </c>
      <c r="L19" s="4">
        <f t="shared" si="5"/>
        <v>2809.4749775784753</v>
      </c>
      <c r="M19" s="4">
        <f t="shared" si="6"/>
        <v>8896.67076233184</v>
      </c>
      <c r="N19" s="4">
        <f t="shared" si="7"/>
        <v>10769.65408071749</v>
      </c>
      <c r="O19" s="4">
        <f t="shared" si="8"/>
        <v>27626.503946188343</v>
      </c>
      <c r="P19" s="3">
        <v>215237.5</v>
      </c>
      <c r="Q19" s="3">
        <v>55687.62</v>
      </c>
      <c r="R19" s="3">
        <v>0</v>
      </c>
      <c r="S19" s="3">
        <v>136717</v>
      </c>
      <c r="T19" s="3">
        <v>54657.94</v>
      </c>
      <c r="U19" s="3">
        <v>0</v>
      </c>
      <c r="V19" s="3">
        <v>49995.94</v>
      </c>
      <c r="W19" s="3">
        <v>18723.82</v>
      </c>
      <c r="X19" s="3">
        <v>9919.04</v>
      </c>
      <c r="Y19" s="3">
        <v>1512</v>
      </c>
      <c r="Z19" s="3">
        <v>23726.98</v>
      </c>
      <c r="AA19" s="3">
        <v>12836.56</v>
      </c>
      <c r="AB19" s="3">
        <v>0</v>
      </c>
      <c r="AC19" s="3">
        <v>0</v>
      </c>
      <c r="AD19" s="3">
        <v>796468.34</v>
      </c>
      <c r="AE19" s="3">
        <v>0</v>
      </c>
      <c r="AF19" s="3">
        <v>330685.92</v>
      </c>
      <c r="AG19" s="3">
        <v>138864.50999999998</v>
      </c>
      <c r="AH19" s="3">
        <v>14170.57</v>
      </c>
      <c r="AI19" s="3">
        <v>2052.06</v>
      </c>
      <c r="AJ19" s="3">
        <v>2708.19</v>
      </c>
      <c r="AK19" s="3">
        <v>228645.76</v>
      </c>
      <c r="AL19" s="3">
        <v>75638.56999999999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24429.6</v>
      </c>
      <c r="AV19" s="3">
        <v>132628</v>
      </c>
      <c r="AW19" s="3">
        <v>0</v>
      </c>
      <c r="AX19" s="3">
        <v>7120</v>
      </c>
    </row>
    <row r="20" spans="1:50" ht="12.75">
      <c r="A20" s="3" t="s">
        <v>60</v>
      </c>
      <c r="B20" s="3" t="s">
        <v>65</v>
      </c>
      <c r="C20" s="3" t="s">
        <v>6</v>
      </c>
      <c r="D20" s="3" t="s">
        <v>131</v>
      </c>
      <c r="E20" s="3">
        <v>1821003.49</v>
      </c>
      <c r="F20" s="3">
        <v>168512.7</v>
      </c>
      <c r="G20" s="4">
        <f t="shared" si="0"/>
        <v>14735.415470852022</v>
      </c>
      <c r="H20" s="4">
        <f t="shared" si="1"/>
        <v>13979.753139013455</v>
      </c>
      <c r="I20" s="4">
        <f t="shared" si="2"/>
        <v>44961.90874439463</v>
      </c>
      <c r="J20" s="4">
        <f t="shared" si="3"/>
        <v>44584.07757847534</v>
      </c>
      <c r="K20" s="4">
        <f t="shared" si="4"/>
        <v>9823.610313901347</v>
      </c>
      <c r="L20" s="4">
        <f t="shared" si="5"/>
        <v>2266.9869955156955</v>
      </c>
      <c r="M20" s="4">
        <f t="shared" si="6"/>
        <v>7178.792152466369</v>
      </c>
      <c r="N20" s="4">
        <f t="shared" si="7"/>
        <v>8690.1168161435</v>
      </c>
      <c r="O20" s="4">
        <f t="shared" si="8"/>
        <v>22292.03878923767</v>
      </c>
      <c r="P20" s="3">
        <v>154974.2</v>
      </c>
      <c r="Q20" s="3">
        <v>34843.84</v>
      </c>
      <c r="R20" s="3">
        <v>0</v>
      </c>
      <c r="S20" s="3">
        <v>85543.56</v>
      </c>
      <c r="T20" s="3">
        <v>39354.16</v>
      </c>
      <c r="U20" s="3">
        <v>0</v>
      </c>
      <c r="V20" s="3">
        <v>35997.68</v>
      </c>
      <c r="W20" s="3">
        <v>11058.28</v>
      </c>
      <c r="X20" s="3">
        <v>22218.3</v>
      </c>
      <c r="Y20" s="3">
        <v>2761.25</v>
      </c>
      <c r="Z20" s="3">
        <v>17083.32</v>
      </c>
      <c r="AA20" s="3">
        <v>8126</v>
      </c>
      <c r="AB20" s="3">
        <v>0</v>
      </c>
      <c r="AC20" s="3">
        <v>0</v>
      </c>
      <c r="AD20" s="3">
        <v>595003.6</v>
      </c>
      <c r="AE20" s="3">
        <v>0</v>
      </c>
      <c r="AF20" s="3">
        <v>0</v>
      </c>
      <c r="AG20" s="3">
        <v>169399.75</v>
      </c>
      <c r="AH20" s="3">
        <v>12245.13</v>
      </c>
      <c r="AI20" s="3">
        <v>1573.8</v>
      </c>
      <c r="AJ20" s="3">
        <v>0</v>
      </c>
      <c r="AK20" s="3">
        <v>173994.83</v>
      </c>
      <c r="AL20" s="3">
        <v>166520.29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20457.6</v>
      </c>
      <c r="AV20" s="3">
        <v>99751.2</v>
      </c>
      <c r="AW20" s="3">
        <v>0</v>
      </c>
      <c r="AX20" s="3">
        <v>1584</v>
      </c>
    </row>
    <row r="21" spans="1:50" ht="12.75">
      <c r="A21" s="3" t="s">
        <v>60</v>
      </c>
      <c r="B21" s="3" t="s">
        <v>66</v>
      </c>
      <c r="C21" s="3" t="s">
        <v>6</v>
      </c>
      <c r="D21" s="3" t="s">
        <v>131</v>
      </c>
      <c r="E21" s="3">
        <v>2556538.6999999997</v>
      </c>
      <c r="F21" s="3">
        <v>219905.57</v>
      </c>
      <c r="G21" s="4">
        <f t="shared" si="0"/>
        <v>19229.410829596414</v>
      </c>
      <c r="H21" s="4">
        <f t="shared" si="1"/>
        <v>18243.28719730942</v>
      </c>
      <c r="I21" s="4">
        <f t="shared" si="2"/>
        <v>58674.356121076235</v>
      </c>
      <c r="J21" s="4">
        <f t="shared" si="3"/>
        <v>58181.29430493274</v>
      </c>
      <c r="K21" s="4">
        <f t="shared" si="4"/>
        <v>12819.607219730942</v>
      </c>
      <c r="L21" s="4">
        <f t="shared" si="5"/>
        <v>2958.3708968609867</v>
      </c>
      <c r="M21" s="4">
        <f t="shared" si="6"/>
        <v>9368.174506726458</v>
      </c>
      <c r="N21" s="4">
        <f t="shared" si="7"/>
        <v>11340.42177130045</v>
      </c>
      <c r="O21" s="4">
        <f t="shared" si="8"/>
        <v>29090.64715246637</v>
      </c>
      <c r="P21" s="3">
        <v>214736.75</v>
      </c>
      <c r="Q21" s="3">
        <v>52212.94</v>
      </c>
      <c r="R21" s="3">
        <v>0</v>
      </c>
      <c r="S21" s="3">
        <v>128188.76</v>
      </c>
      <c r="T21" s="3">
        <v>54530</v>
      </c>
      <c r="U21" s="3">
        <v>0</v>
      </c>
      <c r="V21" s="3">
        <v>49880.04</v>
      </c>
      <c r="W21" s="3">
        <v>13771.37</v>
      </c>
      <c r="X21" s="3">
        <v>21481.79</v>
      </c>
      <c r="Y21" s="3">
        <v>4118.47</v>
      </c>
      <c r="Z21" s="3">
        <v>23671.67</v>
      </c>
      <c r="AA21" s="3">
        <v>12225.12</v>
      </c>
      <c r="AB21" s="3">
        <v>0</v>
      </c>
      <c r="AC21" s="3">
        <v>0</v>
      </c>
      <c r="AD21" s="3">
        <v>777517.83</v>
      </c>
      <c r="AE21" s="3">
        <v>0</v>
      </c>
      <c r="AF21" s="3">
        <v>0</v>
      </c>
      <c r="AG21" s="3">
        <v>296994.76999999996</v>
      </c>
      <c r="AH21" s="3">
        <v>11126.7</v>
      </c>
      <c r="AI21" s="3">
        <v>2165.56</v>
      </c>
      <c r="AJ21" s="3">
        <v>0</v>
      </c>
      <c r="AK21" s="3">
        <v>296994.76999999996</v>
      </c>
      <c r="AL21" s="3">
        <v>220930.72999999998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31895.4</v>
      </c>
      <c r="AV21" s="3">
        <v>133935.6</v>
      </c>
      <c r="AW21" s="3">
        <v>-1984</v>
      </c>
      <c r="AX21" s="3">
        <v>2709</v>
      </c>
    </row>
    <row r="22" spans="1:50" ht="12.75">
      <c r="A22" s="3" t="s">
        <v>60</v>
      </c>
      <c r="B22" s="3" t="s">
        <v>67</v>
      </c>
      <c r="C22" s="3" t="s">
        <v>6</v>
      </c>
      <c r="D22" s="3" t="s">
        <v>131</v>
      </c>
      <c r="E22" s="3">
        <v>1923606.1799999997</v>
      </c>
      <c r="F22" s="3">
        <v>151486.72</v>
      </c>
      <c r="G22" s="4">
        <f t="shared" si="0"/>
        <v>13246.596591928253</v>
      </c>
      <c r="H22" s="4">
        <f t="shared" si="1"/>
        <v>12567.283946188341</v>
      </c>
      <c r="I22" s="4">
        <f t="shared" si="2"/>
        <v>40419.102421524665</v>
      </c>
      <c r="J22" s="4">
        <f t="shared" si="3"/>
        <v>40079.44609865471</v>
      </c>
      <c r="K22" s="4">
        <f t="shared" si="4"/>
        <v>8831.064394618836</v>
      </c>
      <c r="L22" s="4">
        <f t="shared" si="5"/>
        <v>2037.937937219731</v>
      </c>
      <c r="M22" s="4">
        <f t="shared" si="6"/>
        <v>6453.470134529149</v>
      </c>
      <c r="N22" s="4">
        <f t="shared" si="7"/>
        <v>7812.095426008969</v>
      </c>
      <c r="O22" s="4">
        <f t="shared" si="8"/>
        <v>20039.723049327356</v>
      </c>
      <c r="P22" s="3">
        <v>157754.8</v>
      </c>
      <c r="Q22" s="3">
        <v>41271.52</v>
      </c>
      <c r="R22" s="3">
        <v>0</v>
      </c>
      <c r="S22" s="3">
        <v>101324.68</v>
      </c>
      <c r="T22" s="3">
        <v>40060.12</v>
      </c>
      <c r="U22" s="3">
        <v>0</v>
      </c>
      <c r="V22" s="3">
        <v>36644.2</v>
      </c>
      <c r="W22" s="3">
        <v>11997.92</v>
      </c>
      <c r="X22" s="3">
        <v>8890.56</v>
      </c>
      <c r="Y22" s="3">
        <v>0</v>
      </c>
      <c r="Z22" s="3">
        <v>17390.2</v>
      </c>
      <c r="AA22" s="3">
        <v>9486.8</v>
      </c>
      <c r="AB22" s="3">
        <v>0</v>
      </c>
      <c r="AC22" s="3">
        <v>0</v>
      </c>
      <c r="AD22" s="3">
        <v>663179.7999999999</v>
      </c>
      <c r="AE22" s="3">
        <v>0</v>
      </c>
      <c r="AF22" s="3">
        <v>0</v>
      </c>
      <c r="AG22" s="3">
        <v>186465.66</v>
      </c>
      <c r="AH22" s="3">
        <v>9865.57</v>
      </c>
      <c r="AI22" s="3">
        <v>555.48</v>
      </c>
      <c r="AJ22" s="3">
        <v>0</v>
      </c>
      <c r="AK22" s="3">
        <v>193548.43</v>
      </c>
      <c r="AL22" s="3">
        <v>178004.98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23487.6</v>
      </c>
      <c r="AV22" s="3">
        <v>89500.8</v>
      </c>
      <c r="AW22" s="3">
        <v>-477.66</v>
      </c>
      <c r="AX22" s="3">
        <v>3168</v>
      </c>
    </row>
    <row r="23" spans="1:50" ht="12.75">
      <c r="A23" s="3" t="s">
        <v>60</v>
      </c>
      <c r="B23" s="3" t="s">
        <v>28</v>
      </c>
      <c r="C23" s="3" t="s">
        <v>6</v>
      </c>
      <c r="D23" s="3" t="s">
        <v>131</v>
      </c>
      <c r="E23" s="3">
        <v>2587326.169999999</v>
      </c>
      <c r="F23" s="3">
        <v>219217.08</v>
      </c>
      <c r="G23" s="4">
        <f t="shared" si="0"/>
        <v>19169.2065470852</v>
      </c>
      <c r="H23" s="4">
        <f t="shared" si="1"/>
        <v>18186.170313901344</v>
      </c>
      <c r="I23" s="4">
        <f t="shared" si="2"/>
        <v>58490.65587443945</v>
      </c>
      <c r="J23" s="4">
        <f t="shared" si="3"/>
        <v>57999.13775784752</v>
      </c>
      <c r="K23" s="4">
        <f t="shared" si="4"/>
        <v>12779.471031390134</v>
      </c>
      <c r="L23" s="4">
        <f t="shared" si="5"/>
        <v>2949.108699551569</v>
      </c>
      <c r="M23" s="4">
        <f t="shared" si="6"/>
        <v>9338.844215246636</v>
      </c>
      <c r="N23" s="4">
        <f t="shared" si="7"/>
        <v>11304.91668161435</v>
      </c>
      <c r="O23" s="4">
        <f t="shared" si="8"/>
        <v>28999.56887892376</v>
      </c>
      <c r="P23" s="3">
        <v>218051.72</v>
      </c>
      <c r="Q23" s="3">
        <v>54034.84</v>
      </c>
      <c r="R23" s="3">
        <v>0</v>
      </c>
      <c r="S23" s="3">
        <v>132658.84</v>
      </c>
      <c r="T23" s="3">
        <v>55372.04</v>
      </c>
      <c r="U23" s="3">
        <v>0</v>
      </c>
      <c r="V23" s="3">
        <v>50649.68</v>
      </c>
      <c r="W23" s="3">
        <v>34768.48</v>
      </c>
      <c r="X23" s="3">
        <v>13413.48</v>
      </c>
      <c r="Y23" s="3">
        <v>0</v>
      </c>
      <c r="Z23" s="3">
        <v>24036.16</v>
      </c>
      <c r="AA23" s="3">
        <v>12419.2</v>
      </c>
      <c r="AB23" s="3">
        <v>0</v>
      </c>
      <c r="AC23" s="3">
        <v>0</v>
      </c>
      <c r="AD23" s="3">
        <v>773370.55</v>
      </c>
      <c r="AE23" s="3">
        <v>0</v>
      </c>
      <c r="AF23" s="3">
        <v>377719.56</v>
      </c>
      <c r="AG23" s="3">
        <v>137909.32</v>
      </c>
      <c r="AH23" s="3">
        <v>15557.25</v>
      </c>
      <c r="AI23" s="3">
        <v>142.2</v>
      </c>
      <c r="AJ23" s="3">
        <v>1850.76</v>
      </c>
      <c r="AK23" s="3">
        <v>254472.18000000002</v>
      </c>
      <c r="AL23" s="3">
        <v>87395.09999999999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27561.6</v>
      </c>
      <c r="AV23" s="3">
        <v>112080</v>
      </c>
      <c r="AW23" s="3">
        <v>0</v>
      </c>
      <c r="AX23" s="3">
        <v>-784</v>
      </c>
    </row>
    <row r="24" spans="1:50" ht="12.75">
      <c r="A24" s="3" t="s">
        <v>60</v>
      </c>
      <c r="B24" s="3" t="s">
        <v>68</v>
      </c>
      <c r="C24" s="3" t="s">
        <v>6</v>
      </c>
      <c r="D24" s="3" t="s">
        <v>131</v>
      </c>
      <c r="E24" s="3">
        <v>1876194.5899999994</v>
      </c>
      <c r="F24" s="3">
        <v>147820.44</v>
      </c>
      <c r="G24" s="4">
        <f t="shared" si="0"/>
        <v>12926.002600896863</v>
      </c>
      <c r="H24" s="4">
        <f t="shared" si="1"/>
        <v>12263.13067264574</v>
      </c>
      <c r="I24" s="4">
        <f t="shared" si="2"/>
        <v>39440.879730941706</v>
      </c>
      <c r="J24" s="4">
        <f t="shared" si="3"/>
        <v>39109.44376681615</v>
      </c>
      <c r="K24" s="4">
        <f t="shared" si="4"/>
        <v>8617.335067264576</v>
      </c>
      <c r="L24" s="4">
        <f t="shared" si="5"/>
        <v>1988.6157847533634</v>
      </c>
      <c r="M24" s="4">
        <f t="shared" si="6"/>
        <v>6297.283318385651</v>
      </c>
      <c r="N24" s="4">
        <f t="shared" si="7"/>
        <v>7623.027174887893</v>
      </c>
      <c r="O24" s="4">
        <f t="shared" si="8"/>
        <v>19554.721883408074</v>
      </c>
      <c r="P24" s="3">
        <v>155693.76</v>
      </c>
      <c r="Q24" s="3">
        <v>41221.16</v>
      </c>
      <c r="R24" s="3">
        <v>0</v>
      </c>
      <c r="S24" s="3">
        <v>101201.16</v>
      </c>
      <c r="T24" s="3">
        <v>39536.44</v>
      </c>
      <c r="U24" s="3">
        <v>0</v>
      </c>
      <c r="V24" s="3">
        <v>36165</v>
      </c>
      <c r="W24" s="3">
        <v>11910.2</v>
      </c>
      <c r="X24" s="3">
        <v>7618.68</v>
      </c>
      <c r="Y24" s="3">
        <v>2142.7</v>
      </c>
      <c r="Z24" s="3">
        <v>17163.6</v>
      </c>
      <c r="AA24" s="3">
        <v>9476</v>
      </c>
      <c r="AB24" s="3">
        <v>0</v>
      </c>
      <c r="AC24" s="3">
        <v>0</v>
      </c>
      <c r="AD24" s="3">
        <v>589576.13</v>
      </c>
      <c r="AE24" s="3">
        <v>0</v>
      </c>
      <c r="AF24" s="3">
        <v>0</v>
      </c>
      <c r="AG24" s="3">
        <v>205721.95</v>
      </c>
      <c r="AH24" s="3">
        <v>14128.17</v>
      </c>
      <c r="AI24" s="3">
        <v>1837.79</v>
      </c>
      <c r="AJ24" s="3">
        <v>0</v>
      </c>
      <c r="AK24" s="3">
        <v>207730.49</v>
      </c>
      <c r="AL24" s="3">
        <v>158509.9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17539.2</v>
      </c>
      <c r="AV24" s="3">
        <v>65380</v>
      </c>
      <c r="AW24" s="3">
        <v>-1908.18</v>
      </c>
      <c r="AX24" s="3">
        <v>47730</v>
      </c>
    </row>
    <row r="25" spans="1:50" ht="12.75">
      <c r="A25" s="3" t="s">
        <v>60</v>
      </c>
      <c r="B25" s="3" t="s">
        <v>69</v>
      </c>
      <c r="C25" s="3" t="s">
        <v>6</v>
      </c>
      <c r="D25" s="3" t="s">
        <v>131</v>
      </c>
      <c r="E25" s="3">
        <v>2294004.55</v>
      </c>
      <c r="F25" s="3">
        <v>206945.9</v>
      </c>
      <c r="G25" s="4">
        <f t="shared" si="0"/>
        <v>18096.166143497758</v>
      </c>
      <c r="H25" s="4">
        <f t="shared" si="1"/>
        <v>17168.157623318384</v>
      </c>
      <c r="I25" s="4">
        <f t="shared" si="2"/>
        <v>55216.50695067264</v>
      </c>
      <c r="J25" s="4">
        <f t="shared" si="3"/>
        <v>54752.50269058295</v>
      </c>
      <c r="K25" s="4">
        <f t="shared" si="4"/>
        <v>12064.110762331838</v>
      </c>
      <c r="L25" s="4">
        <f t="shared" si="5"/>
        <v>2784.025560538116</v>
      </c>
      <c r="M25" s="4">
        <f t="shared" si="6"/>
        <v>8816.080941704035</v>
      </c>
      <c r="N25" s="4">
        <f t="shared" si="7"/>
        <v>10672.09798206278</v>
      </c>
      <c r="O25" s="4">
        <f t="shared" si="8"/>
        <v>27376.251345291475</v>
      </c>
      <c r="P25" s="3">
        <v>212753.08</v>
      </c>
      <c r="Q25" s="3">
        <v>54926.82</v>
      </c>
      <c r="R25" s="3">
        <v>0</v>
      </c>
      <c r="S25" s="3">
        <v>134849.56</v>
      </c>
      <c r="T25" s="3">
        <v>54041.68</v>
      </c>
      <c r="U25" s="3">
        <v>0</v>
      </c>
      <c r="V25" s="3">
        <v>49432.84</v>
      </c>
      <c r="W25" s="3">
        <v>16141.4</v>
      </c>
      <c r="X25" s="3">
        <v>13765.34</v>
      </c>
      <c r="Y25" s="3">
        <v>3135.09</v>
      </c>
      <c r="Z25" s="3">
        <v>23459.28</v>
      </c>
      <c r="AA25" s="3">
        <v>12726</v>
      </c>
      <c r="AB25" s="3">
        <v>0</v>
      </c>
      <c r="AC25" s="3">
        <v>0</v>
      </c>
      <c r="AD25" s="3">
        <v>551303.28</v>
      </c>
      <c r="AE25" s="3">
        <v>0</v>
      </c>
      <c r="AF25" s="3">
        <v>0</v>
      </c>
      <c r="AG25" s="3">
        <v>282594.1</v>
      </c>
      <c r="AH25" s="3">
        <v>13914.77</v>
      </c>
      <c r="AI25" s="3">
        <v>2514.96</v>
      </c>
      <c r="AJ25" s="3">
        <v>0</v>
      </c>
      <c r="AK25" s="3">
        <v>282594.1</v>
      </c>
      <c r="AL25" s="3">
        <v>202405.11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30052.8</v>
      </c>
      <c r="AV25" s="3">
        <v>77728.8</v>
      </c>
      <c r="AW25" s="3">
        <v>-2391.36</v>
      </c>
      <c r="AX25" s="3">
        <v>71111</v>
      </c>
    </row>
    <row r="26" spans="1:50" ht="12.75">
      <c r="A26" s="3" t="s">
        <v>60</v>
      </c>
      <c r="B26" s="3" t="s">
        <v>70</v>
      </c>
      <c r="C26" s="3" t="s">
        <v>6</v>
      </c>
      <c r="D26" s="3" t="s">
        <v>131</v>
      </c>
      <c r="E26" s="3">
        <v>1914591.2200000004</v>
      </c>
      <c r="F26" s="3">
        <v>153460.91999999998</v>
      </c>
      <c r="G26" s="4">
        <f t="shared" si="0"/>
        <v>13419.228430493273</v>
      </c>
      <c r="H26" s="4">
        <f t="shared" si="1"/>
        <v>12731.062869955156</v>
      </c>
      <c r="I26" s="4">
        <f t="shared" si="2"/>
        <v>40945.85085201793</v>
      </c>
      <c r="J26" s="4">
        <f t="shared" si="3"/>
        <v>40601.76807174888</v>
      </c>
      <c r="K26" s="4">
        <f t="shared" si="4"/>
        <v>8946.152286995515</v>
      </c>
      <c r="L26" s="4">
        <f t="shared" si="5"/>
        <v>2064.4966816143497</v>
      </c>
      <c r="M26" s="4">
        <f t="shared" si="6"/>
        <v>6537.572825112107</v>
      </c>
      <c r="N26" s="4">
        <f t="shared" si="7"/>
        <v>7913.90394618834</v>
      </c>
      <c r="O26" s="4">
        <f t="shared" si="8"/>
        <v>20300.88403587444</v>
      </c>
      <c r="P26" s="3">
        <v>152847.01</v>
      </c>
      <c r="Q26" s="3">
        <v>37538.99</v>
      </c>
      <c r="R26" s="3">
        <v>0</v>
      </c>
      <c r="S26" s="3">
        <v>92160.59</v>
      </c>
      <c r="T26" s="3">
        <v>38571.85999999999</v>
      </c>
      <c r="U26" s="3">
        <v>0</v>
      </c>
      <c r="V26" s="3">
        <v>35282.43</v>
      </c>
      <c r="W26" s="3">
        <v>24219.73</v>
      </c>
      <c r="X26" s="3">
        <v>13763.76</v>
      </c>
      <c r="Y26" s="3">
        <v>1556.6399999999999</v>
      </c>
      <c r="Z26" s="3">
        <v>16744.47</v>
      </c>
      <c r="AA26" s="3">
        <v>8744.4</v>
      </c>
      <c r="AB26" s="3">
        <v>0</v>
      </c>
      <c r="AC26" s="3">
        <v>0</v>
      </c>
      <c r="AD26" s="3">
        <v>708073.77</v>
      </c>
      <c r="AE26" s="3">
        <v>0</v>
      </c>
      <c r="AF26" s="3">
        <v>0</v>
      </c>
      <c r="AG26" s="3">
        <v>170661.82</v>
      </c>
      <c r="AH26" s="3">
        <v>11569.02</v>
      </c>
      <c r="AI26" s="3">
        <v>1144.7800000000002</v>
      </c>
      <c r="AJ26" s="3">
        <v>0</v>
      </c>
      <c r="AK26" s="3">
        <v>171364.18000000002</v>
      </c>
      <c r="AL26" s="3">
        <v>167515.72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20671.2</v>
      </c>
      <c r="AV26" s="3">
        <v>70870.6</v>
      </c>
      <c r="AW26" s="3">
        <v>0</v>
      </c>
      <c r="AX26" s="3">
        <v>36730</v>
      </c>
    </row>
    <row r="27" spans="1:50" ht="12.75">
      <c r="A27" s="3" t="s">
        <v>60</v>
      </c>
      <c r="B27" s="3" t="s">
        <v>37</v>
      </c>
      <c r="C27" s="3" t="s">
        <v>6</v>
      </c>
      <c r="D27" s="3" t="s">
        <v>131</v>
      </c>
      <c r="E27" s="3">
        <v>903892.4400000001</v>
      </c>
      <c r="F27" s="3">
        <v>73242.4</v>
      </c>
      <c r="G27" s="4">
        <f t="shared" si="0"/>
        <v>6404.604484304933</v>
      </c>
      <c r="H27" s="4">
        <f t="shared" si="1"/>
        <v>6076.163228699551</v>
      </c>
      <c r="I27" s="4">
        <f t="shared" si="2"/>
        <v>19542.254708520177</v>
      </c>
      <c r="J27" s="4">
        <f t="shared" si="3"/>
        <v>19378.034080717487</v>
      </c>
      <c r="K27" s="4">
        <f t="shared" si="4"/>
        <v>4269.736322869955</v>
      </c>
      <c r="L27" s="4">
        <f t="shared" si="5"/>
        <v>985.3237668161435</v>
      </c>
      <c r="M27" s="4">
        <f t="shared" si="6"/>
        <v>3120.191928251121</v>
      </c>
      <c r="N27" s="4">
        <f t="shared" si="7"/>
        <v>3777.0744394618837</v>
      </c>
      <c r="O27" s="4">
        <f t="shared" si="8"/>
        <v>9689.017040358744</v>
      </c>
      <c r="P27" s="3">
        <v>77776.68</v>
      </c>
      <c r="Q27" s="3">
        <v>20765.92</v>
      </c>
      <c r="R27" s="3">
        <v>0</v>
      </c>
      <c r="S27" s="3">
        <v>50982.16</v>
      </c>
      <c r="T27" s="3">
        <v>19750.6</v>
      </c>
      <c r="U27" s="3">
        <v>0</v>
      </c>
      <c r="V27" s="3">
        <v>18066.12</v>
      </c>
      <c r="W27" s="3">
        <v>3062.08</v>
      </c>
      <c r="X27" s="3">
        <v>3394.32</v>
      </c>
      <c r="Y27" s="3">
        <v>1688.6</v>
      </c>
      <c r="Z27" s="3">
        <v>8573.92</v>
      </c>
      <c r="AA27" s="3">
        <v>4818.4</v>
      </c>
      <c r="AB27" s="3">
        <v>0</v>
      </c>
      <c r="AC27" s="3">
        <v>0</v>
      </c>
      <c r="AD27" s="3">
        <v>318720.84</v>
      </c>
      <c r="AE27" s="3">
        <v>0</v>
      </c>
      <c r="AF27" s="3">
        <v>0</v>
      </c>
      <c r="AG27" s="3">
        <v>85379.5</v>
      </c>
      <c r="AH27" s="3">
        <v>8834.66</v>
      </c>
      <c r="AI27" s="3">
        <v>718.5</v>
      </c>
      <c r="AJ27" s="3">
        <v>0</v>
      </c>
      <c r="AK27" s="3">
        <v>84432.84999999999</v>
      </c>
      <c r="AL27" s="3">
        <v>76896.76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10648.8</v>
      </c>
      <c r="AV27" s="3">
        <v>54172</v>
      </c>
      <c r="AW27" s="3">
        <v>0</v>
      </c>
      <c r="AX27" s="3">
        <v>0</v>
      </c>
    </row>
    <row r="28" spans="1:50" ht="12.75">
      <c r="A28" s="3" t="s">
        <v>60</v>
      </c>
      <c r="B28" s="3" t="s">
        <v>71</v>
      </c>
      <c r="C28" s="3" t="s">
        <v>6</v>
      </c>
      <c r="D28" s="3" t="s">
        <v>131</v>
      </c>
      <c r="E28" s="3">
        <v>824244.9099999999</v>
      </c>
      <c r="F28" s="3">
        <v>74397.24</v>
      </c>
      <c r="G28" s="4">
        <f t="shared" si="0"/>
        <v>6505.588251121077</v>
      </c>
      <c r="H28" s="4">
        <f t="shared" si="1"/>
        <v>6171.968340807175</v>
      </c>
      <c r="I28" s="4">
        <f t="shared" si="2"/>
        <v>19850.38466367713</v>
      </c>
      <c r="J28" s="4">
        <f t="shared" si="3"/>
        <v>19683.57470852018</v>
      </c>
      <c r="K28" s="4">
        <f t="shared" si="4"/>
        <v>4337.058834080718</v>
      </c>
      <c r="L28" s="4">
        <f t="shared" si="5"/>
        <v>1000.859730941704</v>
      </c>
      <c r="M28" s="4">
        <f t="shared" si="6"/>
        <v>3169.3891479820627</v>
      </c>
      <c r="N28" s="4">
        <f t="shared" si="7"/>
        <v>3836.6289686098658</v>
      </c>
      <c r="O28" s="4">
        <f t="shared" si="8"/>
        <v>9841.78735426009</v>
      </c>
      <c r="P28" s="3">
        <v>70853.88</v>
      </c>
      <c r="Q28" s="3">
        <v>16696.2</v>
      </c>
      <c r="R28" s="3">
        <v>0</v>
      </c>
      <c r="S28" s="3">
        <v>40990.68</v>
      </c>
      <c r="T28" s="3">
        <v>17992.68</v>
      </c>
      <c r="U28" s="3">
        <v>0</v>
      </c>
      <c r="V28" s="3">
        <v>16458.36</v>
      </c>
      <c r="W28" s="3">
        <v>2789.52</v>
      </c>
      <c r="X28" s="3">
        <v>8346.48</v>
      </c>
      <c r="Y28" s="3">
        <v>157.08</v>
      </c>
      <c r="Z28" s="3">
        <v>7810.56</v>
      </c>
      <c r="AA28" s="3">
        <v>3838.08</v>
      </c>
      <c r="AB28" s="3">
        <v>0</v>
      </c>
      <c r="AC28" s="3">
        <v>0</v>
      </c>
      <c r="AD28" s="3">
        <v>290324.92</v>
      </c>
      <c r="AE28" s="3">
        <v>0</v>
      </c>
      <c r="AF28" s="3">
        <v>0</v>
      </c>
      <c r="AG28" s="3">
        <v>81814.84</v>
      </c>
      <c r="AH28" s="3">
        <v>10125.59</v>
      </c>
      <c r="AI28" s="3">
        <v>1103.4</v>
      </c>
      <c r="AJ28" s="3">
        <v>0</v>
      </c>
      <c r="AK28" s="3">
        <v>81372.78</v>
      </c>
      <c r="AL28" s="3">
        <v>57160.02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8769.6</v>
      </c>
      <c r="AV28" s="3">
        <v>37211</v>
      </c>
      <c r="AW28" s="3">
        <v>-3968</v>
      </c>
      <c r="AX28" s="3">
        <v>0</v>
      </c>
    </row>
    <row r="29" spans="1:50" ht="12.75">
      <c r="A29" s="3" t="s">
        <v>60</v>
      </c>
      <c r="B29" s="3" t="s">
        <v>72</v>
      </c>
      <c r="C29" s="3" t="s">
        <v>6</v>
      </c>
      <c r="D29" s="3" t="s">
        <v>131</v>
      </c>
      <c r="E29" s="3">
        <v>711016.7100000002</v>
      </c>
      <c r="F29" s="3">
        <v>55271.88</v>
      </c>
      <c r="G29" s="4">
        <f t="shared" si="0"/>
        <v>4833.19130044843</v>
      </c>
      <c r="H29" s="4">
        <f t="shared" si="1"/>
        <v>4585.33533632287</v>
      </c>
      <c r="I29" s="4">
        <f t="shared" si="2"/>
        <v>14747.429865470851</v>
      </c>
      <c r="J29" s="4">
        <f t="shared" si="3"/>
        <v>14623.501883408071</v>
      </c>
      <c r="K29" s="4">
        <f t="shared" si="4"/>
        <v>3222.127533632287</v>
      </c>
      <c r="L29" s="4">
        <f t="shared" si="5"/>
        <v>743.5678923766816</v>
      </c>
      <c r="M29" s="4">
        <f t="shared" si="6"/>
        <v>2354.6316591928253</v>
      </c>
      <c r="N29" s="4">
        <f t="shared" si="7"/>
        <v>2850.343587443946</v>
      </c>
      <c r="O29" s="4">
        <f t="shared" si="8"/>
        <v>7311.7509417040355</v>
      </c>
      <c r="P29" s="3">
        <v>57292.16</v>
      </c>
      <c r="Q29" s="3">
        <v>14914.8</v>
      </c>
      <c r="R29" s="3">
        <v>0</v>
      </c>
      <c r="S29" s="3">
        <v>36616.8</v>
      </c>
      <c r="T29" s="3">
        <v>14548.48</v>
      </c>
      <c r="U29" s="3">
        <v>0</v>
      </c>
      <c r="V29" s="3">
        <v>13307.96</v>
      </c>
      <c r="W29" s="3">
        <v>4347.28</v>
      </c>
      <c r="X29" s="3">
        <v>3403.92</v>
      </c>
      <c r="Y29" s="3">
        <v>0</v>
      </c>
      <c r="Z29" s="3">
        <v>6315.72</v>
      </c>
      <c r="AA29" s="3">
        <v>3428.8</v>
      </c>
      <c r="AB29" s="3">
        <v>0</v>
      </c>
      <c r="AC29" s="3">
        <v>0</v>
      </c>
      <c r="AD29" s="3">
        <v>230644.19</v>
      </c>
      <c r="AE29" s="3">
        <v>0</v>
      </c>
      <c r="AF29" s="3">
        <v>0</v>
      </c>
      <c r="AG29" s="3">
        <v>77840.65000000001</v>
      </c>
      <c r="AH29" s="3">
        <v>5877.49</v>
      </c>
      <c r="AI29" s="3">
        <v>673.14</v>
      </c>
      <c r="AJ29" s="3">
        <v>0</v>
      </c>
      <c r="AK29" s="3">
        <v>77840.65000000001</v>
      </c>
      <c r="AL29" s="3">
        <v>56616.79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9396</v>
      </c>
      <c r="AV29" s="3">
        <v>41096</v>
      </c>
      <c r="AW29" s="3">
        <v>0</v>
      </c>
      <c r="AX29" s="3">
        <v>1584</v>
      </c>
    </row>
    <row r="30" spans="1:50" ht="12.75">
      <c r="A30" s="3" t="s">
        <v>60</v>
      </c>
      <c r="B30" s="3" t="s">
        <v>50</v>
      </c>
      <c r="C30" s="3" t="s">
        <v>6</v>
      </c>
      <c r="D30" s="3" t="s">
        <v>131</v>
      </c>
      <c r="E30" s="3">
        <v>2341680.5700000008</v>
      </c>
      <c r="F30" s="3">
        <v>211729.76</v>
      </c>
      <c r="G30" s="4">
        <f t="shared" si="0"/>
        <v>18514.485739910313</v>
      </c>
      <c r="H30" s="4">
        <f t="shared" si="1"/>
        <v>17565.024932735425</v>
      </c>
      <c r="I30" s="4">
        <f t="shared" si="2"/>
        <v>56492.91802690583</v>
      </c>
      <c r="J30" s="4">
        <f t="shared" si="3"/>
        <v>56018.18762331838</v>
      </c>
      <c r="K30" s="4">
        <f t="shared" si="4"/>
        <v>12342.990493273543</v>
      </c>
      <c r="L30" s="4">
        <f t="shared" si="5"/>
        <v>2848.3824215246636</v>
      </c>
      <c r="M30" s="4">
        <f t="shared" si="6"/>
        <v>9019.877668161434</v>
      </c>
      <c r="N30" s="4">
        <f t="shared" si="7"/>
        <v>10918.79928251121</v>
      </c>
      <c r="O30" s="4">
        <f t="shared" si="8"/>
        <v>28009.09381165919</v>
      </c>
      <c r="P30" s="3">
        <v>216067</v>
      </c>
      <c r="Q30" s="3">
        <v>55297.52</v>
      </c>
      <c r="R30" s="3">
        <v>0</v>
      </c>
      <c r="S30" s="3">
        <v>135759.2</v>
      </c>
      <c r="T30" s="3">
        <v>54868.08</v>
      </c>
      <c r="U30" s="3">
        <v>0</v>
      </c>
      <c r="V30" s="3">
        <v>50189.08</v>
      </c>
      <c r="W30" s="3">
        <v>34451.84</v>
      </c>
      <c r="X30" s="3">
        <v>10423.32</v>
      </c>
      <c r="Y30" s="3">
        <v>3023.55</v>
      </c>
      <c r="Z30" s="3">
        <v>23817.68</v>
      </c>
      <c r="AA30" s="3">
        <v>12707.6</v>
      </c>
      <c r="AB30" s="3">
        <v>0</v>
      </c>
      <c r="AC30" s="3">
        <v>0</v>
      </c>
      <c r="AD30" s="3">
        <v>523897.79000000004</v>
      </c>
      <c r="AE30" s="3">
        <v>0</v>
      </c>
      <c r="AF30" s="3">
        <v>378247.04</v>
      </c>
      <c r="AG30" s="3">
        <v>140967.19</v>
      </c>
      <c r="AH30" s="3">
        <v>11265.19</v>
      </c>
      <c r="AI30" s="3">
        <v>2540.64</v>
      </c>
      <c r="AJ30" s="3">
        <v>10161.36</v>
      </c>
      <c r="AK30" s="3">
        <v>235583.93000000002</v>
      </c>
      <c r="AL30" s="3">
        <v>77178.86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22550.4</v>
      </c>
      <c r="AV30" s="3">
        <v>128328.6</v>
      </c>
      <c r="AW30" s="3">
        <v>-2127.06</v>
      </c>
      <c r="AX30" s="3">
        <v>4752</v>
      </c>
    </row>
    <row r="31" spans="1:50" ht="12.75">
      <c r="A31" s="3" t="s">
        <v>60</v>
      </c>
      <c r="B31" s="3" t="s">
        <v>16</v>
      </c>
      <c r="C31" s="3" t="s">
        <v>6</v>
      </c>
      <c r="D31" s="3" t="s">
        <v>132</v>
      </c>
      <c r="E31" s="3">
        <v>438338.4700000001</v>
      </c>
      <c r="F31" s="3">
        <v>43365.18</v>
      </c>
      <c r="G31" s="4">
        <f t="shared" si="0"/>
        <v>3792.0224663677136</v>
      </c>
      <c r="H31" s="4">
        <f t="shared" si="1"/>
        <v>3597.5597757847536</v>
      </c>
      <c r="I31" s="4">
        <f t="shared" si="2"/>
        <v>11570.530089686099</v>
      </c>
      <c r="J31" s="4">
        <f t="shared" si="3"/>
        <v>11473.298744394619</v>
      </c>
      <c r="K31" s="4">
        <f t="shared" si="4"/>
        <v>2528.0149775784757</v>
      </c>
      <c r="L31" s="4">
        <f t="shared" si="5"/>
        <v>583.3880717488789</v>
      </c>
      <c r="M31" s="4">
        <f t="shared" si="6"/>
        <v>1847.3955605381168</v>
      </c>
      <c r="N31" s="4">
        <f t="shared" si="7"/>
        <v>2236.320941704036</v>
      </c>
      <c r="O31" s="4">
        <f t="shared" si="8"/>
        <v>5736.649372197309</v>
      </c>
      <c r="P31" s="3">
        <v>36161.88</v>
      </c>
      <c r="Q31" s="3">
        <v>0</v>
      </c>
      <c r="R31" s="3">
        <v>0</v>
      </c>
      <c r="S31" s="3">
        <v>17086.92</v>
      </c>
      <c r="T31" s="3">
        <v>9182.94</v>
      </c>
      <c r="U31" s="3">
        <v>0</v>
      </c>
      <c r="V31" s="3">
        <v>8399.82</v>
      </c>
      <c r="W31" s="3">
        <v>5765.94</v>
      </c>
      <c r="X31" s="3">
        <v>7953.48</v>
      </c>
      <c r="Y31" s="3">
        <v>0</v>
      </c>
      <c r="Z31" s="3">
        <v>3986.34</v>
      </c>
      <c r="AA31" s="3">
        <v>1612.68</v>
      </c>
      <c r="AB31" s="3">
        <v>0</v>
      </c>
      <c r="AC31" s="3">
        <v>0</v>
      </c>
      <c r="AD31" s="3">
        <v>161083.31</v>
      </c>
      <c r="AE31" s="3">
        <v>0</v>
      </c>
      <c r="AF31" s="3">
        <v>0</v>
      </c>
      <c r="AG31" s="3">
        <v>37037.4</v>
      </c>
      <c r="AH31" s="3">
        <v>3292.4</v>
      </c>
      <c r="AI31" s="3">
        <v>95.74</v>
      </c>
      <c r="AJ31" s="3">
        <v>0</v>
      </c>
      <c r="AK31" s="3">
        <v>45575.27</v>
      </c>
      <c r="AL31" s="3">
        <v>52101.57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5637.6</v>
      </c>
      <c r="AV31" s="3">
        <v>0</v>
      </c>
      <c r="AW31" s="3">
        <v>0</v>
      </c>
      <c r="AX31" s="3">
        <v>0</v>
      </c>
    </row>
    <row r="32" spans="1:50" ht="12.75">
      <c r="A32" s="3" t="s">
        <v>60</v>
      </c>
      <c r="B32" s="3" t="s">
        <v>73</v>
      </c>
      <c r="C32" s="3" t="s">
        <v>6</v>
      </c>
      <c r="D32" s="3" t="s">
        <v>132</v>
      </c>
      <c r="E32" s="3">
        <v>655198.0299999999</v>
      </c>
      <c r="F32" s="3">
        <v>58549.68</v>
      </c>
      <c r="G32" s="4">
        <f t="shared" si="0"/>
        <v>5119.815067264574</v>
      </c>
      <c r="H32" s="4">
        <f t="shared" si="1"/>
        <v>4857.260448430493</v>
      </c>
      <c r="I32" s="4">
        <f t="shared" si="2"/>
        <v>15621.999820627801</v>
      </c>
      <c r="J32" s="4">
        <f t="shared" si="3"/>
        <v>15490.72251121076</v>
      </c>
      <c r="K32" s="4">
        <f t="shared" si="4"/>
        <v>3413.2100448430497</v>
      </c>
      <c r="L32" s="4">
        <f t="shared" si="5"/>
        <v>787.6638565022421</v>
      </c>
      <c r="M32" s="4">
        <f t="shared" si="6"/>
        <v>2494.268878923767</v>
      </c>
      <c r="N32" s="4">
        <f t="shared" si="7"/>
        <v>3019.3781165919286</v>
      </c>
      <c r="O32" s="4">
        <f t="shared" si="8"/>
        <v>7745.36125560538</v>
      </c>
      <c r="P32" s="3">
        <v>60039.72</v>
      </c>
      <c r="Q32" s="3">
        <v>15448.2</v>
      </c>
      <c r="R32" s="3">
        <v>0</v>
      </c>
      <c r="S32" s="3">
        <v>37926.96</v>
      </c>
      <c r="T32" s="3">
        <v>15246.36</v>
      </c>
      <c r="U32" s="3">
        <v>0</v>
      </c>
      <c r="V32" s="3">
        <v>13946.4</v>
      </c>
      <c r="W32" s="3">
        <v>9573.72</v>
      </c>
      <c r="X32" s="3">
        <v>5930.88</v>
      </c>
      <c r="Y32" s="3">
        <v>0</v>
      </c>
      <c r="Z32" s="3">
        <v>6618.72</v>
      </c>
      <c r="AA32" s="3">
        <v>3551.2</v>
      </c>
      <c r="AB32" s="3">
        <v>0</v>
      </c>
      <c r="AC32" s="3">
        <v>0</v>
      </c>
      <c r="AD32" s="3">
        <v>266952.39</v>
      </c>
      <c r="AE32" s="3">
        <v>0</v>
      </c>
      <c r="AF32" s="3">
        <v>28693.88</v>
      </c>
      <c r="AG32" s="3">
        <v>22544.46</v>
      </c>
      <c r="AH32" s="3">
        <v>11282.81</v>
      </c>
      <c r="AI32" s="3">
        <v>212.04</v>
      </c>
      <c r="AJ32" s="3">
        <v>0</v>
      </c>
      <c r="AK32" s="3">
        <v>42684.96</v>
      </c>
      <c r="AL32" s="3">
        <v>20456.570000000003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6890.4</v>
      </c>
      <c r="AV32" s="3">
        <v>30580.86</v>
      </c>
      <c r="AW32" s="3">
        <v>-1932.18</v>
      </c>
      <c r="AX32" s="3">
        <v>0</v>
      </c>
    </row>
    <row r="33" spans="1:50" ht="12.75">
      <c r="A33" s="3" t="s">
        <v>74</v>
      </c>
      <c r="B33" s="3" t="s">
        <v>40</v>
      </c>
      <c r="C33" s="3" t="s">
        <v>6</v>
      </c>
      <c r="D33" s="3" t="s">
        <v>133</v>
      </c>
      <c r="E33" s="3">
        <v>1812447.2700000003</v>
      </c>
      <c r="F33" s="3">
        <v>157339.13</v>
      </c>
      <c r="G33" s="4">
        <f t="shared" si="0"/>
        <v>13758.35441704036</v>
      </c>
      <c r="H33" s="4">
        <f t="shared" si="1"/>
        <v>13052.79778026906</v>
      </c>
      <c r="I33" s="4">
        <f t="shared" si="2"/>
        <v>41980.61988789238</v>
      </c>
      <c r="J33" s="4">
        <f t="shared" si="3"/>
        <v>41627.84156950673</v>
      </c>
      <c r="K33" s="4">
        <f t="shared" si="4"/>
        <v>9172.236278026907</v>
      </c>
      <c r="L33" s="4">
        <f t="shared" si="5"/>
        <v>2116.6699103139017</v>
      </c>
      <c r="M33" s="4">
        <f t="shared" si="6"/>
        <v>6702.788049327355</v>
      </c>
      <c r="N33" s="4">
        <f t="shared" si="7"/>
        <v>8113.901322869957</v>
      </c>
      <c r="O33" s="4">
        <f t="shared" si="8"/>
        <v>20813.920784753365</v>
      </c>
      <c r="P33" s="3">
        <v>170330.21</v>
      </c>
      <c r="Q33" s="3">
        <v>46362.65</v>
      </c>
      <c r="R33" s="3">
        <v>0</v>
      </c>
      <c r="S33" s="3">
        <v>113824.55</v>
      </c>
      <c r="T33" s="3">
        <v>43253.3</v>
      </c>
      <c r="U33" s="3">
        <v>0</v>
      </c>
      <c r="V33" s="3">
        <v>39565.19</v>
      </c>
      <c r="W33" s="3">
        <v>13207.24</v>
      </c>
      <c r="X33" s="3">
        <v>6429.12</v>
      </c>
      <c r="Y33" s="3">
        <v>4368.83</v>
      </c>
      <c r="Z33" s="3">
        <v>17991.83</v>
      </c>
      <c r="AA33" s="3">
        <v>10657.64</v>
      </c>
      <c r="AB33" s="3">
        <v>0</v>
      </c>
      <c r="AC33" s="3">
        <v>0</v>
      </c>
      <c r="AD33" s="3">
        <v>565040.44</v>
      </c>
      <c r="AE33" s="3">
        <v>0</v>
      </c>
      <c r="AF33" s="3">
        <v>242306.98</v>
      </c>
      <c r="AG33" s="3">
        <v>106659.29</v>
      </c>
      <c r="AH33" s="3">
        <v>20606.89</v>
      </c>
      <c r="AI33" s="3">
        <v>2281.22</v>
      </c>
      <c r="AJ33" s="3">
        <v>9129.12</v>
      </c>
      <c r="AK33" s="3">
        <v>168508.63999999998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73001</v>
      </c>
      <c r="AW33" s="3">
        <v>0</v>
      </c>
      <c r="AX33" s="3">
        <v>1584</v>
      </c>
    </row>
    <row r="34" spans="1:50" ht="12.75">
      <c r="A34" s="3" t="s">
        <v>74</v>
      </c>
      <c r="B34" s="3" t="s">
        <v>38</v>
      </c>
      <c r="C34" s="3" t="s">
        <v>6</v>
      </c>
      <c r="D34" s="3" t="s">
        <v>133</v>
      </c>
      <c r="E34" s="3">
        <v>2617981.11</v>
      </c>
      <c r="F34" s="3">
        <v>252218.28</v>
      </c>
      <c r="G34" s="4">
        <f t="shared" si="0"/>
        <v>22054.961704035875</v>
      </c>
      <c r="H34" s="4">
        <f t="shared" si="1"/>
        <v>20923.938026905827</v>
      </c>
      <c r="I34" s="4">
        <f t="shared" si="2"/>
        <v>67295.90878923767</v>
      </c>
      <c r="J34" s="4">
        <f t="shared" si="3"/>
        <v>66730.39695067264</v>
      </c>
      <c r="K34" s="4">
        <f t="shared" si="4"/>
        <v>14703.307802690582</v>
      </c>
      <c r="L34" s="4">
        <f t="shared" si="5"/>
        <v>3393.0710313901345</v>
      </c>
      <c r="M34" s="4">
        <f t="shared" si="6"/>
        <v>10744.724932735426</v>
      </c>
      <c r="N34" s="4">
        <f t="shared" si="7"/>
        <v>13006.772286995516</v>
      </c>
      <c r="O34" s="4">
        <f t="shared" si="8"/>
        <v>33365.19847533632</v>
      </c>
      <c r="P34" s="3">
        <v>265792.08</v>
      </c>
      <c r="Q34" s="3">
        <v>70407.84</v>
      </c>
      <c r="R34" s="3">
        <v>0</v>
      </c>
      <c r="S34" s="3">
        <v>172858.32</v>
      </c>
      <c r="T34" s="3">
        <v>67494.72</v>
      </c>
      <c r="U34" s="3">
        <v>44392.92</v>
      </c>
      <c r="V34" s="3">
        <v>61739.52</v>
      </c>
      <c r="W34" s="3">
        <v>20337.32</v>
      </c>
      <c r="X34" s="3">
        <v>16870.92</v>
      </c>
      <c r="Y34" s="3">
        <v>3673.94</v>
      </c>
      <c r="Z34" s="3">
        <v>29300.16</v>
      </c>
      <c r="AA34" s="3">
        <v>16185.2</v>
      </c>
      <c r="AB34" s="3">
        <v>0</v>
      </c>
      <c r="AC34" s="3">
        <v>0</v>
      </c>
      <c r="AD34" s="3">
        <v>796343.38</v>
      </c>
      <c r="AE34" s="3">
        <v>0</v>
      </c>
      <c r="AF34" s="3">
        <v>283464.78</v>
      </c>
      <c r="AG34" s="3">
        <v>121953.51000000001</v>
      </c>
      <c r="AH34" s="3">
        <v>61344.92</v>
      </c>
      <c r="AI34" s="3">
        <v>3091.86</v>
      </c>
      <c r="AJ34" s="3">
        <v>16073.7</v>
      </c>
      <c r="AK34" s="3">
        <v>199816.94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111034.8</v>
      </c>
      <c r="AW34" s="3">
        <v>0</v>
      </c>
      <c r="AX34" s="3">
        <v>3586</v>
      </c>
    </row>
    <row r="35" spans="1:50" ht="12.75">
      <c r="A35" s="3" t="s">
        <v>74</v>
      </c>
      <c r="B35" s="3" t="s">
        <v>48</v>
      </c>
      <c r="C35" s="3" t="s">
        <v>6</v>
      </c>
      <c r="D35" s="3" t="s">
        <v>133</v>
      </c>
      <c r="E35" s="3">
        <v>1740710.9600000002</v>
      </c>
      <c r="F35" s="3">
        <v>159723.04</v>
      </c>
      <c r="G35" s="4">
        <f t="shared" si="0"/>
        <v>13966.812914798209</v>
      </c>
      <c r="H35" s="4">
        <f t="shared" si="1"/>
        <v>13250.56609865471</v>
      </c>
      <c r="I35" s="4">
        <f t="shared" si="2"/>
        <v>42616.68556053812</v>
      </c>
      <c r="J35" s="4">
        <f t="shared" si="3"/>
        <v>42258.56215246637</v>
      </c>
      <c r="K35" s="4">
        <f t="shared" si="4"/>
        <v>9311.208609865473</v>
      </c>
      <c r="L35" s="4">
        <f t="shared" si="5"/>
        <v>2148.7404484304934</v>
      </c>
      <c r="M35" s="4">
        <f t="shared" si="6"/>
        <v>6804.34475336323</v>
      </c>
      <c r="N35" s="4">
        <f t="shared" si="7"/>
        <v>8236.838385650226</v>
      </c>
      <c r="O35" s="4">
        <f t="shared" si="8"/>
        <v>21129.281076233186</v>
      </c>
      <c r="P35" s="3">
        <v>161663.65</v>
      </c>
      <c r="Q35" s="3">
        <v>40996.66</v>
      </c>
      <c r="R35" s="3">
        <v>0</v>
      </c>
      <c r="S35" s="3">
        <v>100650.88</v>
      </c>
      <c r="T35" s="3">
        <v>41052.68</v>
      </c>
      <c r="U35" s="3">
        <v>0</v>
      </c>
      <c r="V35" s="3">
        <v>37551.49</v>
      </c>
      <c r="W35" s="3">
        <v>12140.42</v>
      </c>
      <c r="X35" s="3">
        <v>12402.48</v>
      </c>
      <c r="Y35" s="3">
        <v>1975.56</v>
      </c>
      <c r="Z35" s="3">
        <v>17163.26</v>
      </c>
      <c r="AA35" s="3">
        <v>9533.72</v>
      </c>
      <c r="AB35" s="3">
        <v>0</v>
      </c>
      <c r="AC35" s="3">
        <v>0</v>
      </c>
      <c r="AD35" s="3">
        <v>607791.2</v>
      </c>
      <c r="AE35" s="3">
        <v>0</v>
      </c>
      <c r="AF35" s="3">
        <v>204192.44</v>
      </c>
      <c r="AG35" s="3">
        <v>85301.36</v>
      </c>
      <c r="AH35" s="3">
        <v>27643.33</v>
      </c>
      <c r="AI35" s="3">
        <v>2112.8</v>
      </c>
      <c r="AJ35" s="3">
        <v>1454.37</v>
      </c>
      <c r="AK35" s="3">
        <v>143241.96000000002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1252.8</v>
      </c>
      <c r="AV35" s="3">
        <v>68917</v>
      </c>
      <c r="AW35" s="3">
        <v>-900.14</v>
      </c>
      <c r="AX35" s="3">
        <v>4850</v>
      </c>
    </row>
    <row r="36" spans="1:50" ht="12.75">
      <c r="A36" s="3" t="s">
        <v>75</v>
      </c>
      <c r="B36" s="3" t="s">
        <v>7</v>
      </c>
      <c r="C36" s="3" t="s">
        <v>6</v>
      </c>
      <c r="D36" s="3" t="s">
        <v>131</v>
      </c>
      <c r="E36" s="3">
        <v>11412.52</v>
      </c>
      <c r="F36" s="3">
        <v>1711.7</v>
      </c>
      <c r="G36" s="4">
        <f t="shared" si="0"/>
        <v>149.67780269058295</v>
      </c>
      <c r="H36" s="4">
        <f t="shared" si="1"/>
        <v>142.00201793721973</v>
      </c>
      <c r="I36" s="4">
        <f t="shared" si="2"/>
        <v>456.7091928251121</v>
      </c>
      <c r="J36" s="4">
        <f t="shared" si="3"/>
        <v>452.8713004484305</v>
      </c>
      <c r="K36" s="4">
        <f t="shared" si="4"/>
        <v>99.78520179372198</v>
      </c>
      <c r="L36" s="4">
        <f t="shared" si="5"/>
        <v>23.027354260089684</v>
      </c>
      <c r="M36" s="4">
        <f t="shared" si="6"/>
        <v>72.91995515695068</v>
      </c>
      <c r="N36" s="4">
        <f t="shared" si="7"/>
        <v>88.27152466367713</v>
      </c>
      <c r="O36" s="4">
        <f t="shared" si="8"/>
        <v>226.43565022421524</v>
      </c>
      <c r="P36" s="3">
        <v>0</v>
      </c>
      <c r="Q36" s="3">
        <v>0</v>
      </c>
      <c r="R36" s="3">
        <v>0</v>
      </c>
      <c r="S36" s="3">
        <v>1366.3</v>
      </c>
      <c r="T36" s="3">
        <v>495.1</v>
      </c>
      <c r="U36" s="3">
        <v>0</v>
      </c>
      <c r="V36" s="3">
        <v>452.9</v>
      </c>
      <c r="W36" s="3">
        <v>42.2</v>
      </c>
      <c r="X36" s="3">
        <v>0</v>
      </c>
      <c r="Y36" s="3">
        <v>203.4</v>
      </c>
      <c r="Z36" s="3">
        <v>214.9</v>
      </c>
      <c r="AA36" s="3">
        <v>0</v>
      </c>
      <c r="AB36" s="3">
        <v>0</v>
      </c>
      <c r="AC36" s="3">
        <v>0</v>
      </c>
      <c r="AD36" s="3">
        <v>4054.47</v>
      </c>
      <c r="AE36" s="3">
        <v>0</v>
      </c>
      <c r="AF36" s="3">
        <v>0</v>
      </c>
      <c r="AG36" s="3">
        <v>1733.74</v>
      </c>
      <c r="AH36" s="3">
        <v>0</v>
      </c>
      <c r="AI36" s="3">
        <v>12.36</v>
      </c>
      <c r="AJ36" s="3">
        <v>0</v>
      </c>
      <c r="AK36" s="3">
        <v>1733.74</v>
      </c>
      <c r="AL36" s="3">
        <v>1377.45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519.6</v>
      </c>
      <c r="AV36" s="3">
        <v>0</v>
      </c>
      <c r="AW36" s="3">
        <v>-3791.34</v>
      </c>
      <c r="AX36" s="3">
        <v>1286</v>
      </c>
    </row>
    <row r="37" spans="1:50" ht="12.75">
      <c r="A37" s="3" t="s">
        <v>75</v>
      </c>
      <c r="B37" s="3" t="s">
        <v>8</v>
      </c>
      <c r="C37" s="3" t="s">
        <v>6</v>
      </c>
      <c r="D37" s="3" t="s">
        <v>131</v>
      </c>
      <c r="E37" s="3">
        <v>0</v>
      </c>
      <c r="F37" s="3">
        <v>0</v>
      </c>
      <c r="G37" s="4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  <c r="K37" s="4">
        <f t="shared" si="4"/>
        <v>0</v>
      </c>
      <c r="L37" s="4">
        <f t="shared" si="5"/>
        <v>0</v>
      </c>
      <c r="M37" s="4">
        <f t="shared" si="6"/>
        <v>0</v>
      </c>
      <c r="N37" s="4">
        <f t="shared" si="7"/>
        <v>0</v>
      </c>
      <c r="O37" s="4">
        <f t="shared" si="8"/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</row>
    <row r="38" spans="1:50" ht="12.75">
      <c r="A38" s="3" t="s">
        <v>75</v>
      </c>
      <c r="B38" s="3" t="s">
        <v>76</v>
      </c>
      <c r="C38" s="3" t="s">
        <v>6</v>
      </c>
      <c r="D38" s="3" t="s">
        <v>131</v>
      </c>
      <c r="E38" s="3">
        <v>711875.1099999999</v>
      </c>
      <c r="F38" s="3">
        <v>56944.1</v>
      </c>
      <c r="G38" s="4">
        <f t="shared" si="0"/>
        <v>4979.416816143498</v>
      </c>
      <c r="H38" s="4">
        <f t="shared" si="1"/>
        <v>4724.062107623318</v>
      </c>
      <c r="I38" s="4">
        <f t="shared" si="2"/>
        <v>15193.605156950673</v>
      </c>
      <c r="J38" s="4">
        <f t="shared" si="3"/>
        <v>15065.927802690583</v>
      </c>
      <c r="K38" s="4">
        <f t="shared" si="4"/>
        <v>3319.611210762332</v>
      </c>
      <c r="L38" s="4">
        <f t="shared" si="5"/>
        <v>766.0641255605381</v>
      </c>
      <c r="M38" s="4">
        <f t="shared" si="6"/>
        <v>2425.869730941704</v>
      </c>
      <c r="N38" s="4">
        <f t="shared" si="7"/>
        <v>2936.5791479820628</v>
      </c>
      <c r="O38" s="4">
        <f t="shared" si="8"/>
        <v>7532.963901345292</v>
      </c>
      <c r="P38" s="3">
        <v>50630.5</v>
      </c>
      <c r="Q38" s="3">
        <v>0</v>
      </c>
      <c r="R38" s="3">
        <v>0</v>
      </c>
      <c r="S38" s="3">
        <v>26604.08</v>
      </c>
      <c r="T38" s="3">
        <v>12857.06</v>
      </c>
      <c r="U38" s="3">
        <v>0</v>
      </c>
      <c r="V38" s="3">
        <v>11760.76</v>
      </c>
      <c r="W38" s="3">
        <v>8072.99</v>
      </c>
      <c r="X38" s="3">
        <v>8553.12</v>
      </c>
      <c r="Y38" s="3">
        <v>1764.88</v>
      </c>
      <c r="Z38" s="3">
        <v>5581.52</v>
      </c>
      <c r="AA38" s="3">
        <v>2498</v>
      </c>
      <c r="AB38" s="3">
        <v>0</v>
      </c>
      <c r="AC38" s="3">
        <v>0</v>
      </c>
      <c r="AD38" s="3">
        <v>263861.09</v>
      </c>
      <c r="AE38" s="3">
        <v>0</v>
      </c>
      <c r="AF38" s="3">
        <v>0</v>
      </c>
      <c r="AG38" s="3">
        <v>76579.36</v>
      </c>
      <c r="AH38" s="3">
        <v>5846.78</v>
      </c>
      <c r="AI38" s="3">
        <v>447.12</v>
      </c>
      <c r="AJ38" s="3">
        <v>0</v>
      </c>
      <c r="AK38" s="3">
        <v>76007.90000000001</v>
      </c>
      <c r="AL38" s="3">
        <v>56148.45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7465.8</v>
      </c>
      <c r="AV38" s="3">
        <v>38667.6</v>
      </c>
      <c r="AW38" s="3">
        <v>0</v>
      </c>
      <c r="AX38" s="3">
        <v>1584</v>
      </c>
    </row>
    <row r="39" spans="1:50" ht="12.75">
      <c r="A39" s="3" t="s">
        <v>75</v>
      </c>
      <c r="B39" s="3" t="s">
        <v>77</v>
      </c>
      <c r="C39" s="3" t="s">
        <v>6</v>
      </c>
      <c r="D39" s="3" t="s">
        <v>131</v>
      </c>
      <c r="E39" s="3">
        <v>471591.2099999999</v>
      </c>
      <c r="F39" s="3">
        <v>44536.44</v>
      </c>
      <c r="G39" s="4">
        <f t="shared" si="0"/>
        <v>3894.442062780269</v>
      </c>
      <c r="H39" s="4">
        <f t="shared" si="1"/>
        <v>3694.7270852017937</v>
      </c>
      <c r="I39" s="4">
        <f t="shared" si="2"/>
        <v>11883.041165919281</v>
      </c>
      <c r="J39" s="4">
        <f t="shared" si="3"/>
        <v>11783.183677130044</v>
      </c>
      <c r="K39" s="4">
        <f t="shared" si="4"/>
        <v>2596.2947085201795</v>
      </c>
      <c r="L39" s="4">
        <f t="shared" si="5"/>
        <v>599.144932735426</v>
      </c>
      <c r="M39" s="4">
        <f t="shared" si="6"/>
        <v>1897.2922869955157</v>
      </c>
      <c r="N39" s="4">
        <f t="shared" si="7"/>
        <v>2296.7222421524666</v>
      </c>
      <c r="O39" s="4">
        <f t="shared" si="8"/>
        <v>5891.591838565022</v>
      </c>
      <c r="P39" s="3">
        <v>37697.64</v>
      </c>
      <c r="Q39" s="3">
        <v>0</v>
      </c>
      <c r="R39" s="3">
        <v>0</v>
      </c>
      <c r="S39" s="3">
        <v>18289.32</v>
      </c>
      <c r="T39" s="3">
        <v>9572.88</v>
      </c>
      <c r="U39" s="3">
        <v>0</v>
      </c>
      <c r="V39" s="3">
        <v>8756.52</v>
      </c>
      <c r="W39" s="3">
        <v>6011.16</v>
      </c>
      <c r="X39" s="3">
        <v>7832.04</v>
      </c>
      <c r="Y39" s="3">
        <v>0</v>
      </c>
      <c r="Z39" s="3">
        <v>4155.72</v>
      </c>
      <c r="AA39" s="3">
        <v>1712.48</v>
      </c>
      <c r="AB39" s="3">
        <v>0</v>
      </c>
      <c r="AC39" s="3">
        <v>0</v>
      </c>
      <c r="AD39" s="3">
        <v>125312.92</v>
      </c>
      <c r="AE39" s="3">
        <v>0</v>
      </c>
      <c r="AF39" s="3">
        <v>0</v>
      </c>
      <c r="AG39" s="3">
        <v>69471.78</v>
      </c>
      <c r="AH39" s="3">
        <v>4192.26</v>
      </c>
      <c r="AI39" s="3">
        <v>337.33</v>
      </c>
      <c r="AJ39" s="3">
        <v>0</v>
      </c>
      <c r="AK39" s="3">
        <v>71243.55</v>
      </c>
      <c r="AL39" s="3">
        <v>35679.57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2505.6</v>
      </c>
      <c r="AV39" s="3">
        <v>24284</v>
      </c>
      <c r="AW39" s="3">
        <v>0</v>
      </c>
      <c r="AX39" s="3">
        <v>0</v>
      </c>
    </row>
    <row r="40" spans="1:50" ht="12.75">
      <c r="A40" s="3" t="s">
        <v>75</v>
      </c>
      <c r="B40" s="3" t="s">
        <v>12</v>
      </c>
      <c r="C40" s="3" t="s">
        <v>6</v>
      </c>
      <c r="D40" s="3" t="s">
        <v>132</v>
      </c>
      <c r="E40" s="3">
        <v>581831.0299999999</v>
      </c>
      <c r="F40" s="3">
        <v>61495.32</v>
      </c>
      <c r="G40" s="4">
        <f t="shared" si="0"/>
        <v>5377.393452914798</v>
      </c>
      <c r="H40" s="4">
        <f t="shared" si="1"/>
        <v>5101.629686098655</v>
      </c>
      <c r="I40" s="4">
        <f t="shared" si="2"/>
        <v>16407.944125560538</v>
      </c>
      <c r="J40" s="4">
        <f t="shared" si="3"/>
        <v>16270.062242152466</v>
      </c>
      <c r="K40" s="4">
        <f t="shared" si="4"/>
        <v>3584.928968609866</v>
      </c>
      <c r="L40" s="4">
        <f t="shared" si="5"/>
        <v>827.2913004484304</v>
      </c>
      <c r="M40" s="4">
        <f t="shared" si="6"/>
        <v>2619.7557847533635</v>
      </c>
      <c r="N40" s="4">
        <f t="shared" si="7"/>
        <v>3171.2833183856505</v>
      </c>
      <c r="O40" s="4">
        <f t="shared" si="8"/>
        <v>8135.031121076233</v>
      </c>
      <c r="P40" s="3">
        <v>51511.2</v>
      </c>
      <c r="Q40" s="3">
        <v>0</v>
      </c>
      <c r="R40" s="3">
        <v>0</v>
      </c>
      <c r="S40" s="3">
        <v>24536.88</v>
      </c>
      <c r="T40" s="3">
        <v>13080.72</v>
      </c>
      <c r="U40" s="3">
        <v>0</v>
      </c>
      <c r="V40" s="3">
        <v>11965.32</v>
      </c>
      <c r="W40" s="3">
        <v>8213.64</v>
      </c>
      <c r="X40" s="3">
        <v>11139.6</v>
      </c>
      <c r="Y40" s="3">
        <v>2236.2</v>
      </c>
      <c r="Z40" s="3">
        <v>5678.64</v>
      </c>
      <c r="AA40" s="3">
        <v>2297.44</v>
      </c>
      <c r="AB40" s="3">
        <v>0</v>
      </c>
      <c r="AC40" s="3">
        <v>0</v>
      </c>
      <c r="AD40" s="3">
        <v>213159.18</v>
      </c>
      <c r="AE40" s="3">
        <v>0</v>
      </c>
      <c r="AF40" s="3">
        <v>68647.59</v>
      </c>
      <c r="AG40" s="3">
        <v>21968.309999999998</v>
      </c>
      <c r="AH40" s="3">
        <v>4968.09</v>
      </c>
      <c r="AI40" s="3">
        <v>393.93</v>
      </c>
      <c r="AJ40" s="3">
        <v>662.77</v>
      </c>
      <c r="AK40" s="3">
        <v>41223.77</v>
      </c>
      <c r="AL40" s="3">
        <v>18093.23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1879.2</v>
      </c>
      <c r="AV40" s="3">
        <v>18680</v>
      </c>
      <c r="AW40" s="3">
        <v>0</v>
      </c>
      <c r="AX40" s="3">
        <v>0</v>
      </c>
    </row>
    <row r="41" spans="1:50" ht="12.75">
      <c r="A41" s="3" t="s">
        <v>75</v>
      </c>
      <c r="B41" s="3" t="s">
        <v>21</v>
      </c>
      <c r="C41" s="3" t="s">
        <v>6</v>
      </c>
      <c r="D41" s="3" t="s">
        <v>131</v>
      </c>
      <c r="E41" s="3">
        <v>762246.24</v>
      </c>
      <c r="F41" s="3">
        <v>63240.84</v>
      </c>
      <c r="G41" s="4">
        <f t="shared" si="0"/>
        <v>5530.028609865471</v>
      </c>
      <c r="H41" s="4">
        <f t="shared" si="1"/>
        <v>5246.437399103139</v>
      </c>
      <c r="I41" s="4">
        <f t="shared" si="2"/>
        <v>16873.677040358743</v>
      </c>
      <c r="J41" s="4">
        <f t="shared" si="3"/>
        <v>16731.88143497758</v>
      </c>
      <c r="K41" s="4">
        <f t="shared" si="4"/>
        <v>3686.6857399103137</v>
      </c>
      <c r="L41" s="4">
        <f t="shared" si="5"/>
        <v>850.7736322869955</v>
      </c>
      <c r="M41" s="4">
        <f t="shared" si="6"/>
        <v>2694.1165022421524</v>
      </c>
      <c r="N41" s="4">
        <f t="shared" si="7"/>
        <v>3261.298923766816</v>
      </c>
      <c r="O41" s="4">
        <f t="shared" si="8"/>
        <v>8365.94071748879</v>
      </c>
      <c r="P41" s="3">
        <v>58076.88</v>
      </c>
      <c r="Q41" s="3">
        <v>13031.52</v>
      </c>
      <c r="R41" s="3">
        <v>0</v>
      </c>
      <c r="S41" s="3">
        <v>31992.88</v>
      </c>
      <c r="T41" s="3">
        <v>14747.64</v>
      </c>
      <c r="U41" s="3">
        <v>0</v>
      </c>
      <c r="V41" s="3">
        <v>13490.52</v>
      </c>
      <c r="W41" s="3">
        <v>9260.76</v>
      </c>
      <c r="X41" s="3">
        <v>8388.4</v>
      </c>
      <c r="Y41" s="3">
        <v>2019.84</v>
      </c>
      <c r="Z41" s="3">
        <v>6402.12</v>
      </c>
      <c r="AA41" s="3">
        <v>3077.2</v>
      </c>
      <c r="AB41" s="3">
        <v>0</v>
      </c>
      <c r="AC41" s="3">
        <v>0</v>
      </c>
      <c r="AD41" s="3">
        <v>256515.21</v>
      </c>
      <c r="AE41" s="3">
        <v>0</v>
      </c>
      <c r="AF41" s="3">
        <v>0</v>
      </c>
      <c r="AG41" s="3">
        <v>81468.28</v>
      </c>
      <c r="AH41" s="3">
        <v>5891.07</v>
      </c>
      <c r="AI41" s="3">
        <v>493.29</v>
      </c>
      <c r="AJ41" s="3">
        <v>0</v>
      </c>
      <c r="AK41" s="3">
        <v>81496.68000000001</v>
      </c>
      <c r="AL41" s="3">
        <v>62456.310000000005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7516.8</v>
      </c>
      <c r="AV41" s="3">
        <v>41096</v>
      </c>
      <c r="AW41" s="3">
        <v>0</v>
      </c>
      <c r="AX41" s="3">
        <v>1584</v>
      </c>
    </row>
    <row r="42" spans="1:50" ht="12.75">
      <c r="A42" s="3" t="s">
        <v>75</v>
      </c>
      <c r="B42" s="3" t="s">
        <v>44</v>
      </c>
      <c r="C42" s="3" t="s">
        <v>6</v>
      </c>
      <c r="D42" s="3" t="s">
        <v>132</v>
      </c>
      <c r="E42" s="3">
        <v>438925.14999999997</v>
      </c>
      <c r="F42" s="3">
        <v>34475.72</v>
      </c>
      <c r="G42" s="4">
        <f t="shared" si="0"/>
        <v>3014.693004484305</v>
      </c>
      <c r="H42" s="4">
        <f t="shared" si="1"/>
        <v>2860.0933632286997</v>
      </c>
      <c r="I42" s="4">
        <f t="shared" si="2"/>
        <v>9198.67865470852</v>
      </c>
      <c r="J42" s="4">
        <f t="shared" si="3"/>
        <v>9121.378834080717</v>
      </c>
      <c r="K42" s="4">
        <f t="shared" si="4"/>
        <v>2009.79533632287</v>
      </c>
      <c r="L42" s="4">
        <f t="shared" si="5"/>
        <v>463.79892376681613</v>
      </c>
      <c r="M42" s="4">
        <f t="shared" si="6"/>
        <v>1468.696591928251</v>
      </c>
      <c r="N42" s="4">
        <f t="shared" si="7"/>
        <v>1777.895874439462</v>
      </c>
      <c r="O42" s="4">
        <f t="shared" si="8"/>
        <v>4560.689417040358</v>
      </c>
      <c r="P42" s="3">
        <v>36405.75</v>
      </c>
      <c r="Q42" s="3">
        <v>753.48</v>
      </c>
      <c r="R42" s="3">
        <v>0</v>
      </c>
      <c r="S42" s="3">
        <v>23727.11</v>
      </c>
      <c r="T42" s="3">
        <v>9244.81</v>
      </c>
      <c r="U42" s="3">
        <v>0</v>
      </c>
      <c r="V42" s="3">
        <v>8456.4</v>
      </c>
      <c r="W42" s="3">
        <v>5804.84</v>
      </c>
      <c r="X42" s="3">
        <v>1720.44</v>
      </c>
      <c r="Y42" s="3">
        <v>0</v>
      </c>
      <c r="Z42" s="3">
        <v>4013.33</v>
      </c>
      <c r="AA42" s="3">
        <v>2221.6</v>
      </c>
      <c r="AB42" s="3">
        <v>0</v>
      </c>
      <c r="AC42" s="3">
        <v>0</v>
      </c>
      <c r="AD42" s="3">
        <v>174683.47</v>
      </c>
      <c r="AE42" s="3">
        <v>0</v>
      </c>
      <c r="AF42" s="3">
        <v>52179.6</v>
      </c>
      <c r="AG42" s="3">
        <v>19297.95</v>
      </c>
      <c r="AH42" s="3">
        <v>2335.36</v>
      </c>
      <c r="AI42" s="3">
        <v>262.93</v>
      </c>
      <c r="AJ42" s="3">
        <v>1368.72</v>
      </c>
      <c r="AK42" s="3">
        <v>32867.04</v>
      </c>
      <c r="AL42" s="3">
        <v>9734.2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1252.8</v>
      </c>
      <c r="AV42" s="3">
        <v>18119.6</v>
      </c>
      <c r="AW42" s="3">
        <v>0</v>
      </c>
      <c r="AX42" s="3">
        <v>0</v>
      </c>
    </row>
    <row r="43" spans="1:50" ht="12.75">
      <c r="A43" s="3" t="s">
        <v>75</v>
      </c>
      <c r="B43" s="3" t="s">
        <v>32</v>
      </c>
      <c r="C43" s="3" t="s">
        <v>6</v>
      </c>
      <c r="D43" s="3" t="s">
        <v>131</v>
      </c>
      <c r="E43" s="3">
        <v>664453.51</v>
      </c>
      <c r="F43" s="3">
        <v>47798.64</v>
      </c>
      <c r="G43" s="4">
        <f t="shared" si="0"/>
        <v>4179.701704035875</v>
      </c>
      <c r="H43" s="4">
        <f t="shared" si="1"/>
        <v>3965.35802690583</v>
      </c>
      <c r="I43" s="4">
        <f t="shared" si="2"/>
        <v>12753.448789237667</v>
      </c>
      <c r="J43" s="4">
        <f t="shared" si="3"/>
        <v>12646.276950672645</v>
      </c>
      <c r="K43" s="4">
        <f t="shared" si="4"/>
        <v>2786.467802690583</v>
      </c>
      <c r="L43" s="4">
        <f t="shared" si="5"/>
        <v>643.0310313901346</v>
      </c>
      <c r="M43" s="4">
        <f t="shared" si="6"/>
        <v>2036.264932735426</v>
      </c>
      <c r="N43" s="4">
        <f t="shared" si="7"/>
        <v>2464.952286995516</v>
      </c>
      <c r="O43" s="4">
        <f t="shared" si="8"/>
        <v>6323.138475336323</v>
      </c>
      <c r="P43" s="3">
        <v>43507.08</v>
      </c>
      <c r="Q43" s="3">
        <v>9639.96</v>
      </c>
      <c r="R43" s="3">
        <v>0</v>
      </c>
      <c r="S43" s="3">
        <v>23667</v>
      </c>
      <c r="T43" s="3">
        <v>11048.16</v>
      </c>
      <c r="U43" s="3">
        <v>0</v>
      </c>
      <c r="V43" s="3">
        <v>10106.04</v>
      </c>
      <c r="W43" s="3">
        <v>6937.32</v>
      </c>
      <c r="X43" s="3">
        <v>6573.24</v>
      </c>
      <c r="Y43" s="3">
        <v>2451</v>
      </c>
      <c r="Z43" s="3">
        <v>4796.16</v>
      </c>
      <c r="AA43" s="3">
        <v>2216</v>
      </c>
      <c r="AB43" s="3">
        <v>0</v>
      </c>
      <c r="AC43" s="3">
        <v>0</v>
      </c>
      <c r="AD43" s="3">
        <v>255667.99</v>
      </c>
      <c r="AE43" s="3">
        <v>0</v>
      </c>
      <c r="AF43" s="3">
        <v>0</v>
      </c>
      <c r="AG43" s="3">
        <v>69278.14</v>
      </c>
      <c r="AH43" s="3">
        <v>3220.01</v>
      </c>
      <c r="AI43" s="3">
        <v>561.42</v>
      </c>
      <c r="AJ43" s="3">
        <v>0</v>
      </c>
      <c r="AK43" s="3">
        <v>68142.16</v>
      </c>
      <c r="AL43" s="3">
        <v>64623.79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4331.4</v>
      </c>
      <c r="AV43" s="3">
        <v>29888</v>
      </c>
      <c r="AW43" s="3">
        <v>0</v>
      </c>
      <c r="AX43" s="3">
        <v>0</v>
      </c>
    </row>
    <row r="44" spans="1:50" ht="12.75">
      <c r="A44" s="3" t="s">
        <v>75</v>
      </c>
      <c r="B44" s="3" t="s">
        <v>23</v>
      </c>
      <c r="C44" s="3" t="s">
        <v>6</v>
      </c>
      <c r="D44" s="3" t="s">
        <v>132</v>
      </c>
      <c r="E44" s="3">
        <v>2200597.7000000007</v>
      </c>
      <c r="F44" s="3">
        <v>196332.85</v>
      </c>
      <c r="G44" s="4">
        <f t="shared" si="0"/>
        <v>17168.11917040359</v>
      </c>
      <c r="H44" s="4">
        <f t="shared" si="1"/>
        <v>16287.702802690585</v>
      </c>
      <c r="I44" s="4">
        <f t="shared" si="2"/>
        <v>52384.77387892377</v>
      </c>
      <c r="J44" s="4">
        <f t="shared" si="3"/>
        <v>51944.56569506727</v>
      </c>
      <c r="K44" s="4">
        <f t="shared" si="4"/>
        <v>11445.41278026906</v>
      </c>
      <c r="L44" s="4">
        <f t="shared" si="5"/>
        <v>2641.2491031390136</v>
      </c>
      <c r="M44" s="4">
        <f t="shared" si="6"/>
        <v>8363.955493273543</v>
      </c>
      <c r="N44" s="4">
        <f t="shared" si="7"/>
        <v>10124.788228699554</v>
      </c>
      <c r="O44" s="4">
        <f t="shared" si="8"/>
        <v>25972.282847533636</v>
      </c>
      <c r="P44" s="3">
        <v>189814.59</v>
      </c>
      <c r="Q44" s="3">
        <v>45589.72</v>
      </c>
      <c r="R44" s="3">
        <v>0</v>
      </c>
      <c r="S44" s="3">
        <v>111926.12</v>
      </c>
      <c r="T44" s="3">
        <v>48201.32</v>
      </c>
      <c r="U44" s="3">
        <v>0</v>
      </c>
      <c r="V44" s="3">
        <v>44091.21</v>
      </c>
      <c r="W44" s="3">
        <v>30266.35</v>
      </c>
      <c r="X44" s="3">
        <v>21343.33</v>
      </c>
      <c r="Y44" s="3">
        <v>3161.64</v>
      </c>
      <c r="Z44" s="3">
        <v>20924.4</v>
      </c>
      <c r="AA44" s="3">
        <v>10481.2</v>
      </c>
      <c r="AB44" s="3">
        <v>0</v>
      </c>
      <c r="AC44" s="3">
        <v>0</v>
      </c>
      <c r="AD44" s="3">
        <v>640687.33</v>
      </c>
      <c r="AE44" s="3">
        <v>0</v>
      </c>
      <c r="AF44" s="3">
        <v>312123.17</v>
      </c>
      <c r="AG44" s="3">
        <v>107591.56000000001</v>
      </c>
      <c r="AH44" s="3">
        <v>5728.03</v>
      </c>
      <c r="AI44" s="3">
        <v>0</v>
      </c>
      <c r="AJ44" s="3">
        <v>1352.4399999999998</v>
      </c>
      <c r="AK44" s="3">
        <v>227515.99000000002</v>
      </c>
      <c r="AL44" s="3">
        <v>71029.51999999999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19418.4</v>
      </c>
      <c r="AV44" s="3">
        <v>107783.6</v>
      </c>
      <c r="AW44" s="3">
        <v>-714</v>
      </c>
      <c r="AX44" s="3">
        <v>4752</v>
      </c>
    </row>
    <row r="45" spans="1:50" ht="12.75">
      <c r="A45" s="3" t="s">
        <v>75</v>
      </c>
      <c r="B45" s="3" t="s">
        <v>24</v>
      </c>
      <c r="C45" s="3" t="s">
        <v>6</v>
      </c>
      <c r="D45" s="3" t="s">
        <v>131</v>
      </c>
      <c r="E45" s="3">
        <v>563637.4299999998</v>
      </c>
      <c r="F45" s="3">
        <v>43722.03</v>
      </c>
      <c r="G45" s="4">
        <f t="shared" si="0"/>
        <v>3823.2268385650223</v>
      </c>
      <c r="H45" s="4">
        <f t="shared" si="1"/>
        <v>3627.1639237668155</v>
      </c>
      <c r="I45" s="4">
        <f t="shared" si="2"/>
        <v>11665.743430493272</v>
      </c>
      <c r="J45" s="4">
        <f t="shared" si="3"/>
        <v>11567.711973094169</v>
      </c>
      <c r="K45" s="4">
        <f t="shared" si="4"/>
        <v>2548.8178923766814</v>
      </c>
      <c r="L45" s="4">
        <f t="shared" si="5"/>
        <v>588.1887443946188</v>
      </c>
      <c r="M45" s="4">
        <f t="shared" si="6"/>
        <v>1862.5976905829596</v>
      </c>
      <c r="N45" s="4">
        <f t="shared" si="7"/>
        <v>2254.723520179372</v>
      </c>
      <c r="O45" s="4">
        <f t="shared" si="8"/>
        <v>5783.855986547084</v>
      </c>
      <c r="P45" s="3">
        <v>44020.35</v>
      </c>
      <c r="Q45" s="3">
        <v>10729.82</v>
      </c>
      <c r="R45" s="3">
        <v>0</v>
      </c>
      <c r="S45" s="3">
        <v>27243.480000000003</v>
      </c>
      <c r="T45" s="3">
        <v>11178.44</v>
      </c>
      <c r="U45" s="3">
        <v>0</v>
      </c>
      <c r="V45" s="3">
        <v>10225.26</v>
      </c>
      <c r="W45" s="3">
        <v>7019.11</v>
      </c>
      <c r="X45" s="3">
        <v>3474</v>
      </c>
      <c r="Y45" s="3">
        <v>952.6999999999999</v>
      </c>
      <c r="Z45" s="3">
        <v>4852.86</v>
      </c>
      <c r="AA45" s="3">
        <v>2551.96</v>
      </c>
      <c r="AB45" s="3">
        <v>0</v>
      </c>
      <c r="AC45" s="3">
        <v>0</v>
      </c>
      <c r="AD45" s="3">
        <v>194639.98</v>
      </c>
      <c r="AE45" s="3">
        <v>0</v>
      </c>
      <c r="AF45" s="3">
        <v>0</v>
      </c>
      <c r="AG45" s="3">
        <v>64564.84</v>
      </c>
      <c r="AH45" s="3">
        <v>3503.05</v>
      </c>
      <c r="AI45" s="3">
        <v>522.59</v>
      </c>
      <c r="AJ45" s="3">
        <v>0</v>
      </c>
      <c r="AK45" s="3">
        <v>64564.84</v>
      </c>
      <c r="AL45" s="3">
        <v>48540.66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4384.8</v>
      </c>
      <c r="AV45" s="3">
        <v>28020</v>
      </c>
      <c r="AW45" s="3">
        <v>-654.1</v>
      </c>
      <c r="AX45" s="3">
        <v>0</v>
      </c>
    </row>
    <row r="46" spans="1:50" ht="12.75">
      <c r="A46" s="3" t="s">
        <v>75</v>
      </c>
      <c r="B46" s="3" t="s">
        <v>78</v>
      </c>
      <c r="C46" s="3" t="s">
        <v>6</v>
      </c>
      <c r="D46" s="3" t="s">
        <v>131</v>
      </c>
      <c r="E46" s="3">
        <v>1019183.4800000001</v>
      </c>
      <c r="F46" s="3">
        <v>72117.24</v>
      </c>
      <c r="G46" s="4">
        <f t="shared" si="0"/>
        <v>6306.2160538116605</v>
      </c>
      <c r="H46" s="4">
        <f t="shared" si="1"/>
        <v>5982.820358744395</v>
      </c>
      <c r="I46" s="4">
        <f t="shared" si="2"/>
        <v>19242.04385650224</v>
      </c>
      <c r="J46" s="4">
        <f t="shared" si="3"/>
        <v>19080.346008968612</v>
      </c>
      <c r="K46" s="4">
        <f t="shared" si="4"/>
        <v>4204.14403587444</v>
      </c>
      <c r="L46" s="4">
        <f t="shared" si="5"/>
        <v>970.1870852017938</v>
      </c>
      <c r="M46" s="4">
        <f t="shared" si="6"/>
        <v>3072.259103139014</v>
      </c>
      <c r="N46" s="4">
        <f t="shared" si="7"/>
        <v>3719.050493273543</v>
      </c>
      <c r="O46" s="4">
        <f t="shared" si="8"/>
        <v>9540.173004484306</v>
      </c>
      <c r="P46" s="3">
        <v>76486.8</v>
      </c>
      <c r="Q46" s="3">
        <v>20395.56</v>
      </c>
      <c r="R46" s="3">
        <v>0</v>
      </c>
      <c r="S46" s="3">
        <v>50071.92</v>
      </c>
      <c r="T46" s="3">
        <v>19422.96</v>
      </c>
      <c r="U46" s="3">
        <v>0</v>
      </c>
      <c r="V46" s="3">
        <v>17766.84</v>
      </c>
      <c r="W46" s="3">
        <v>12195.84</v>
      </c>
      <c r="X46" s="3">
        <v>3399.84</v>
      </c>
      <c r="Y46" s="3">
        <v>996.81</v>
      </c>
      <c r="Z46" s="3">
        <v>8431.32</v>
      </c>
      <c r="AA46" s="3">
        <v>4688.4</v>
      </c>
      <c r="AB46" s="3">
        <v>0</v>
      </c>
      <c r="AC46" s="3">
        <v>0</v>
      </c>
      <c r="AD46" s="3">
        <v>391460.01</v>
      </c>
      <c r="AE46" s="3">
        <v>0</v>
      </c>
      <c r="AF46" s="3">
        <v>0</v>
      </c>
      <c r="AG46" s="3">
        <v>95413.89</v>
      </c>
      <c r="AH46" s="3">
        <v>3601.92</v>
      </c>
      <c r="AI46" s="3">
        <v>390.39</v>
      </c>
      <c r="AJ46" s="3">
        <v>0</v>
      </c>
      <c r="AK46" s="3">
        <v>100070.65999999999</v>
      </c>
      <c r="AL46" s="3">
        <v>83693.88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8143.2</v>
      </c>
      <c r="AV46" s="3">
        <v>50436</v>
      </c>
      <c r="AW46" s="3">
        <v>0</v>
      </c>
      <c r="AX46" s="3">
        <v>0</v>
      </c>
    </row>
    <row r="47" spans="1:50" ht="12.75">
      <c r="A47" s="3" t="s">
        <v>75</v>
      </c>
      <c r="B47" s="3" t="s">
        <v>79</v>
      </c>
      <c r="C47" s="3" t="s">
        <v>6</v>
      </c>
      <c r="D47" s="3" t="s">
        <v>131</v>
      </c>
      <c r="E47" s="3">
        <v>728628.6599999999</v>
      </c>
      <c r="F47" s="3">
        <v>56208.13</v>
      </c>
      <c r="G47" s="4">
        <f t="shared" si="0"/>
        <v>4915.0606950672645</v>
      </c>
      <c r="H47" s="4">
        <f t="shared" si="1"/>
        <v>4663.006300448431</v>
      </c>
      <c r="I47" s="4">
        <f t="shared" si="2"/>
        <v>14997.236479820627</v>
      </c>
      <c r="J47" s="4">
        <f t="shared" si="3"/>
        <v>14871.20928251121</v>
      </c>
      <c r="K47" s="4">
        <f t="shared" si="4"/>
        <v>3276.7071300448433</v>
      </c>
      <c r="L47" s="4">
        <f t="shared" si="5"/>
        <v>756.1631838565022</v>
      </c>
      <c r="M47" s="4">
        <f t="shared" si="6"/>
        <v>2394.516748878924</v>
      </c>
      <c r="N47" s="4">
        <f t="shared" si="7"/>
        <v>2898.625538116592</v>
      </c>
      <c r="O47" s="4">
        <f t="shared" si="8"/>
        <v>7435.604641255605</v>
      </c>
      <c r="P47" s="3">
        <v>58748.8</v>
      </c>
      <c r="Q47" s="3">
        <v>15429.63</v>
      </c>
      <c r="R47" s="3">
        <v>0</v>
      </c>
      <c r="S47" s="3">
        <v>37881.17</v>
      </c>
      <c r="T47" s="3">
        <v>14918.52</v>
      </c>
      <c r="U47" s="3">
        <v>0</v>
      </c>
      <c r="V47" s="3">
        <v>13646.27</v>
      </c>
      <c r="W47" s="3">
        <v>9367.74</v>
      </c>
      <c r="X47" s="3">
        <v>3169.32</v>
      </c>
      <c r="Y47" s="3">
        <v>2042.88</v>
      </c>
      <c r="Z47" s="3">
        <v>6476.36</v>
      </c>
      <c r="AA47" s="3">
        <v>3546.8</v>
      </c>
      <c r="AB47" s="3">
        <v>0</v>
      </c>
      <c r="AC47" s="3">
        <v>0</v>
      </c>
      <c r="AD47" s="3">
        <v>263310.73</v>
      </c>
      <c r="AE47" s="3">
        <v>0</v>
      </c>
      <c r="AF47" s="3">
        <v>0</v>
      </c>
      <c r="AG47" s="3">
        <v>66882.96</v>
      </c>
      <c r="AH47" s="3">
        <v>6469.73</v>
      </c>
      <c r="AI47" s="3">
        <v>184.67</v>
      </c>
      <c r="AJ47" s="3">
        <v>0</v>
      </c>
      <c r="AK47" s="3">
        <v>72250.39</v>
      </c>
      <c r="AL47" s="3">
        <v>53654.16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7196.400000000001</v>
      </c>
      <c r="AV47" s="3">
        <v>39228</v>
      </c>
      <c r="AW47" s="3">
        <v>-1984</v>
      </c>
      <c r="AX47" s="3">
        <v>0</v>
      </c>
    </row>
    <row r="48" spans="1:50" ht="12.75">
      <c r="A48" s="3" t="s">
        <v>75</v>
      </c>
      <c r="B48" s="3" t="s">
        <v>25</v>
      </c>
      <c r="C48" s="3" t="s">
        <v>6</v>
      </c>
      <c r="D48" s="3" t="s">
        <v>132</v>
      </c>
      <c r="E48" s="3">
        <v>2214681.2899999996</v>
      </c>
      <c r="F48" s="3">
        <v>179527.9</v>
      </c>
      <c r="G48" s="4">
        <f t="shared" si="0"/>
        <v>15698.62802690583</v>
      </c>
      <c r="H48" s="4">
        <f t="shared" si="1"/>
        <v>14893.570179372198</v>
      </c>
      <c r="I48" s="4">
        <f t="shared" si="2"/>
        <v>47900.94192825112</v>
      </c>
      <c r="J48" s="4">
        <f t="shared" si="3"/>
        <v>47498.413004484304</v>
      </c>
      <c r="K48" s="4">
        <f t="shared" si="4"/>
        <v>10465.75201793722</v>
      </c>
      <c r="L48" s="4">
        <f t="shared" si="5"/>
        <v>2415.173542600897</v>
      </c>
      <c r="M48" s="4">
        <f t="shared" si="6"/>
        <v>7648.049551569507</v>
      </c>
      <c r="N48" s="4">
        <f t="shared" si="7"/>
        <v>9258.165246636772</v>
      </c>
      <c r="O48" s="4">
        <f t="shared" si="8"/>
        <v>23749.206502242152</v>
      </c>
      <c r="P48" s="3">
        <v>192487.61</v>
      </c>
      <c r="Q48" s="3">
        <v>51895.76</v>
      </c>
      <c r="R48" s="3">
        <v>0</v>
      </c>
      <c r="S48" s="3">
        <v>127408.18</v>
      </c>
      <c r="T48" s="3">
        <v>48880.14</v>
      </c>
      <c r="U48" s="3">
        <v>0</v>
      </c>
      <c r="V48" s="3">
        <v>44711.81</v>
      </c>
      <c r="W48" s="3">
        <v>30692.15</v>
      </c>
      <c r="X48" s="3">
        <v>7295.04</v>
      </c>
      <c r="Y48" s="3">
        <v>0</v>
      </c>
      <c r="Z48" s="3">
        <v>21219.22</v>
      </c>
      <c r="AA48" s="3">
        <v>11904</v>
      </c>
      <c r="AB48" s="3">
        <v>0</v>
      </c>
      <c r="AC48" s="3">
        <v>0</v>
      </c>
      <c r="AD48" s="3">
        <v>617792.53</v>
      </c>
      <c r="AE48" s="3">
        <v>0</v>
      </c>
      <c r="AF48" s="3">
        <v>331530.12000000005</v>
      </c>
      <c r="AG48" s="3">
        <v>111424.56999999999</v>
      </c>
      <c r="AH48" s="3">
        <v>9165.76</v>
      </c>
      <c r="AI48" s="3">
        <v>1790.43</v>
      </c>
      <c r="AJ48" s="3">
        <v>6060.68</v>
      </c>
      <c r="AK48" s="3">
        <v>194870.33</v>
      </c>
      <c r="AL48" s="3">
        <v>73087.45999999999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29746.8</v>
      </c>
      <c r="AV48" s="3">
        <v>121606.8</v>
      </c>
      <c r="AW48" s="3">
        <v>0</v>
      </c>
      <c r="AX48" s="3">
        <v>1584</v>
      </c>
    </row>
    <row r="49" spans="1:50" ht="12.75">
      <c r="A49" s="3" t="s">
        <v>75</v>
      </c>
      <c r="B49" s="3" t="s">
        <v>27</v>
      </c>
      <c r="C49" s="3" t="s">
        <v>6</v>
      </c>
      <c r="D49" s="3" t="s">
        <v>131</v>
      </c>
      <c r="E49" s="3">
        <v>1946524.7099999995</v>
      </c>
      <c r="F49" s="3">
        <v>165560.36</v>
      </c>
      <c r="G49" s="4">
        <f t="shared" si="0"/>
        <v>14477.251210762332</v>
      </c>
      <c r="H49" s="4">
        <f t="shared" si="1"/>
        <v>13734.828071748878</v>
      </c>
      <c r="I49" s="4">
        <f t="shared" si="2"/>
        <v>44174.176771300445</v>
      </c>
      <c r="J49" s="4">
        <f t="shared" si="3"/>
        <v>43802.96520179372</v>
      </c>
      <c r="K49" s="4">
        <f t="shared" si="4"/>
        <v>9651.500807174887</v>
      </c>
      <c r="L49" s="4">
        <f t="shared" si="5"/>
        <v>2227.269417040359</v>
      </c>
      <c r="M49" s="4">
        <f t="shared" si="6"/>
        <v>7053.019820627803</v>
      </c>
      <c r="N49" s="4">
        <f t="shared" si="7"/>
        <v>8537.86609865471</v>
      </c>
      <c r="O49" s="4">
        <f t="shared" si="8"/>
        <v>21901.48260089686</v>
      </c>
      <c r="P49" s="3">
        <v>169757.77</v>
      </c>
      <c r="Q49" s="3">
        <v>40402.88</v>
      </c>
      <c r="R49" s="3">
        <v>0</v>
      </c>
      <c r="S49" s="3">
        <v>107224.67</v>
      </c>
      <c r="T49" s="3">
        <v>43108.4</v>
      </c>
      <c r="U49" s="3">
        <v>0</v>
      </c>
      <c r="V49" s="3">
        <v>39431.86</v>
      </c>
      <c r="W49" s="3">
        <v>27068.17</v>
      </c>
      <c r="X49" s="3">
        <v>7815.36</v>
      </c>
      <c r="Y49" s="3">
        <v>0</v>
      </c>
      <c r="Z49" s="3">
        <v>18713.45</v>
      </c>
      <c r="AA49" s="3">
        <v>10036.4</v>
      </c>
      <c r="AB49" s="3">
        <v>0</v>
      </c>
      <c r="AC49" s="3">
        <v>0</v>
      </c>
      <c r="AD49" s="3">
        <v>627384.24</v>
      </c>
      <c r="AE49" s="3">
        <v>0</v>
      </c>
      <c r="AF49" s="3">
        <v>0</v>
      </c>
      <c r="AG49" s="3">
        <v>180657.6</v>
      </c>
      <c r="AH49" s="3">
        <v>12653.88</v>
      </c>
      <c r="AI49" s="3">
        <v>1587.93</v>
      </c>
      <c r="AJ49" s="3">
        <v>0</v>
      </c>
      <c r="AK49" s="3">
        <v>183084.37</v>
      </c>
      <c r="AL49" s="3">
        <v>186854.27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19367.4</v>
      </c>
      <c r="AV49" s="3">
        <v>107223.2</v>
      </c>
      <c r="AW49" s="3">
        <v>-1407.5</v>
      </c>
      <c r="AX49" s="3">
        <v>0</v>
      </c>
    </row>
    <row r="50" spans="1:50" ht="12.75">
      <c r="A50" s="3" t="s">
        <v>75</v>
      </c>
      <c r="B50" s="3" t="s">
        <v>15</v>
      </c>
      <c r="C50" s="3" t="s">
        <v>6</v>
      </c>
      <c r="D50" s="3" t="s">
        <v>131</v>
      </c>
      <c r="E50" s="3">
        <v>454775.3900000001</v>
      </c>
      <c r="F50" s="3">
        <v>44840.56</v>
      </c>
      <c r="G50" s="4">
        <f t="shared" si="0"/>
        <v>3921.0355156950677</v>
      </c>
      <c r="H50" s="4">
        <f t="shared" si="1"/>
        <v>3719.9567713004485</v>
      </c>
      <c r="I50" s="4">
        <f t="shared" si="2"/>
        <v>11964.18529147982</v>
      </c>
      <c r="J50" s="4">
        <f t="shared" si="3"/>
        <v>11863.645919282511</v>
      </c>
      <c r="K50" s="4">
        <f t="shared" si="4"/>
        <v>2614.023677130045</v>
      </c>
      <c r="L50" s="4">
        <f t="shared" si="5"/>
        <v>603.2362331838565</v>
      </c>
      <c r="M50" s="4">
        <f t="shared" si="6"/>
        <v>1910.248071748879</v>
      </c>
      <c r="N50" s="4">
        <f t="shared" si="7"/>
        <v>2312.405560538117</v>
      </c>
      <c r="O50" s="4">
        <f t="shared" si="8"/>
        <v>5931.822959641256</v>
      </c>
      <c r="P50" s="3">
        <v>37499.97</v>
      </c>
      <c r="Q50" s="3">
        <v>0</v>
      </c>
      <c r="R50" s="3">
        <v>0</v>
      </c>
      <c r="S50" s="3">
        <v>17811.37</v>
      </c>
      <c r="T50" s="3">
        <v>9522.54</v>
      </c>
      <c r="U50" s="3">
        <v>0</v>
      </c>
      <c r="V50" s="3">
        <v>8710.59</v>
      </c>
      <c r="W50" s="3">
        <v>5979.46</v>
      </c>
      <c r="X50" s="3">
        <v>8158.84</v>
      </c>
      <c r="Y50" s="3">
        <v>0</v>
      </c>
      <c r="Z50" s="3">
        <v>4133.97</v>
      </c>
      <c r="AA50" s="3">
        <v>1673.6</v>
      </c>
      <c r="AB50" s="3">
        <v>0</v>
      </c>
      <c r="AC50" s="3">
        <v>0</v>
      </c>
      <c r="AD50" s="3">
        <v>148824.53</v>
      </c>
      <c r="AE50" s="3">
        <v>0</v>
      </c>
      <c r="AF50" s="3">
        <v>0</v>
      </c>
      <c r="AG50" s="3">
        <v>42114.4</v>
      </c>
      <c r="AH50" s="3">
        <v>2489.65</v>
      </c>
      <c r="AI50" s="3">
        <v>166.24</v>
      </c>
      <c r="AJ50" s="3">
        <v>0</v>
      </c>
      <c r="AK50" s="3">
        <v>50691.86</v>
      </c>
      <c r="AL50" s="3">
        <v>53363.81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5011.2</v>
      </c>
      <c r="AV50" s="3">
        <v>15290.8</v>
      </c>
      <c r="AW50" s="3">
        <v>-1508</v>
      </c>
      <c r="AX50" s="3">
        <v>0</v>
      </c>
    </row>
    <row r="51" spans="1:50" ht="12.75">
      <c r="A51" s="3" t="s">
        <v>80</v>
      </c>
      <c r="B51" s="3" t="s">
        <v>13</v>
      </c>
      <c r="C51" s="3" t="s">
        <v>6</v>
      </c>
      <c r="D51" s="3" t="s">
        <v>131</v>
      </c>
      <c r="E51" s="3">
        <v>481648.8400000001</v>
      </c>
      <c r="F51" s="3">
        <v>40891.75</v>
      </c>
      <c r="G51" s="4">
        <f t="shared" si="0"/>
        <v>3575.7359865470853</v>
      </c>
      <c r="H51" s="4">
        <f t="shared" si="1"/>
        <v>3392.364910313901</v>
      </c>
      <c r="I51" s="4">
        <f t="shared" si="2"/>
        <v>10910.579035874438</v>
      </c>
      <c r="J51" s="4">
        <f t="shared" si="3"/>
        <v>10818.893497757846</v>
      </c>
      <c r="K51" s="4">
        <f t="shared" si="4"/>
        <v>2383.82399103139</v>
      </c>
      <c r="L51" s="4">
        <f t="shared" si="5"/>
        <v>550.1132286995515</v>
      </c>
      <c r="M51" s="4">
        <f t="shared" si="6"/>
        <v>1742.0252242152467</v>
      </c>
      <c r="N51" s="4">
        <f t="shared" si="7"/>
        <v>2108.767376681614</v>
      </c>
      <c r="O51" s="4">
        <f t="shared" si="8"/>
        <v>5409.446748878923</v>
      </c>
      <c r="P51" s="3">
        <v>38960.36</v>
      </c>
      <c r="Q51" s="3">
        <v>9185.76</v>
      </c>
      <c r="R51" s="3">
        <v>0</v>
      </c>
      <c r="S51" s="3">
        <v>22551.84</v>
      </c>
      <c r="T51" s="3">
        <v>9893.61</v>
      </c>
      <c r="U51" s="3">
        <v>0</v>
      </c>
      <c r="V51" s="3">
        <v>9049.7</v>
      </c>
      <c r="W51" s="3">
        <v>6212.25</v>
      </c>
      <c r="X51" s="3">
        <v>6793.09</v>
      </c>
      <c r="Y51" s="3">
        <v>0</v>
      </c>
      <c r="Z51" s="3">
        <v>4294.84</v>
      </c>
      <c r="AA51" s="3">
        <v>2111.6</v>
      </c>
      <c r="AB51" s="3">
        <v>0</v>
      </c>
      <c r="AC51" s="3">
        <v>0</v>
      </c>
      <c r="AD51" s="3">
        <v>178606.01</v>
      </c>
      <c r="AE51" s="3">
        <v>0</v>
      </c>
      <c r="AF51" s="3">
        <v>0</v>
      </c>
      <c r="AG51" s="3">
        <v>63224.22</v>
      </c>
      <c r="AH51" s="3">
        <v>1659.49</v>
      </c>
      <c r="AI51" s="3">
        <v>0</v>
      </c>
      <c r="AJ51" s="3">
        <v>0</v>
      </c>
      <c r="AK51" s="3">
        <v>44072.82000000001</v>
      </c>
      <c r="AL51" s="3">
        <v>51492.56</v>
      </c>
      <c r="AM51" s="3">
        <v>-21020.66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5637.6</v>
      </c>
      <c r="AV51" s="3">
        <v>8032</v>
      </c>
      <c r="AW51" s="3">
        <v>0</v>
      </c>
      <c r="AX51" s="3">
        <v>0</v>
      </c>
    </row>
    <row r="52" spans="1:50" ht="12.75">
      <c r="A52" s="3" t="s">
        <v>80</v>
      </c>
      <c r="B52" s="3" t="s">
        <v>46</v>
      </c>
      <c r="C52" s="3" t="s">
        <v>6</v>
      </c>
      <c r="D52" s="3" t="s">
        <v>131</v>
      </c>
      <c r="E52" s="3">
        <v>329631.43999999994</v>
      </c>
      <c r="F52" s="3">
        <v>30192.44</v>
      </c>
      <c r="G52" s="4">
        <f t="shared" si="0"/>
        <v>2640.1460986547086</v>
      </c>
      <c r="H52" s="4">
        <f t="shared" si="1"/>
        <v>2504.7539910313903</v>
      </c>
      <c r="I52" s="4">
        <f t="shared" si="2"/>
        <v>8055.8304035874435</v>
      </c>
      <c r="J52" s="4">
        <f t="shared" si="3"/>
        <v>7988.134349775784</v>
      </c>
      <c r="K52" s="4">
        <f t="shared" si="4"/>
        <v>1760.0973991031392</v>
      </c>
      <c r="L52" s="4">
        <f t="shared" si="5"/>
        <v>406.17632286995513</v>
      </c>
      <c r="M52" s="4">
        <f t="shared" si="6"/>
        <v>1286.2250224215247</v>
      </c>
      <c r="N52" s="4">
        <f t="shared" si="7"/>
        <v>1557.0092376681616</v>
      </c>
      <c r="O52" s="4">
        <f t="shared" si="8"/>
        <v>3994.067174887892</v>
      </c>
      <c r="P52" s="3">
        <v>30561.72</v>
      </c>
      <c r="Q52" s="3">
        <v>7750.95</v>
      </c>
      <c r="R52" s="3">
        <v>0</v>
      </c>
      <c r="S52" s="3">
        <v>19029.23</v>
      </c>
      <c r="T52" s="3">
        <v>7760.94</v>
      </c>
      <c r="U52" s="3">
        <v>0</v>
      </c>
      <c r="V52" s="3">
        <v>7098.93</v>
      </c>
      <c r="W52" s="3">
        <v>4873.16</v>
      </c>
      <c r="X52" s="3">
        <v>3414.36</v>
      </c>
      <c r="Y52" s="3">
        <v>0</v>
      </c>
      <c r="Z52" s="3">
        <v>3368.93</v>
      </c>
      <c r="AA52" s="3">
        <v>1781.6</v>
      </c>
      <c r="AB52" s="3">
        <v>0</v>
      </c>
      <c r="AC52" s="3">
        <v>0</v>
      </c>
      <c r="AD52" s="3">
        <v>115242.72</v>
      </c>
      <c r="AE52" s="3">
        <v>0</v>
      </c>
      <c r="AF52" s="3">
        <v>0</v>
      </c>
      <c r="AG52" s="3">
        <v>24503.91</v>
      </c>
      <c r="AH52" s="3">
        <v>3395.02</v>
      </c>
      <c r="AI52" s="3">
        <v>422.32</v>
      </c>
      <c r="AJ52" s="3">
        <v>0</v>
      </c>
      <c r="AK52" s="3">
        <v>26002.690000000002</v>
      </c>
      <c r="AL52" s="3">
        <v>28024.52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3132</v>
      </c>
      <c r="AV52" s="3">
        <v>13076</v>
      </c>
      <c r="AW52" s="3">
        <v>0</v>
      </c>
      <c r="AX52" s="3">
        <v>0</v>
      </c>
    </row>
    <row r="53" spans="1:50" ht="12.75">
      <c r="A53" s="3" t="s">
        <v>80</v>
      </c>
      <c r="B53" s="3" t="s">
        <v>47</v>
      </c>
      <c r="C53" s="3" t="s">
        <v>6</v>
      </c>
      <c r="D53" s="3" t="s">
        <v>131</v>
      </c>
      <c r="E53" s="3">
        <v>348813.36000000004</v>
      </c>
      <c r="F53" s="3">
        <v>32417.21</v>
      </c>
      <c r="G53" s="4">
        <f t="shared" si="0"/>
        <v>2834.6887668161435</v>
      </c>
      <c r="H53" s="4">
        <f t="shared" si="1"/>
        <v>2689.320112107623</v>
      </c>
      <c r="I53" s="4">
        <f t="shared" si="2"/>
        <v>8649.43495515695</v>
      </c>
      <c r="J53" s="4">
        <f t="shared" si="3"/>
        <v>8576.75062780269</v>
      </c>
      <c r="K53" s="4">
        <f t="shared" si="4"/>
        <v>1889.7925112107623</v>
      </c>
      <c r="L53" s="4">
        <f t="shared" si="5"/>
        <v>436.1059641255605</v>
      </c>
      <c r="M53" s="4">
        <f t="shared" si="6"/>
        <v>1381.0022197309415</v>
      </c>
      <c r="N53" s="4">
        <f t="shared" si="7"/>
        <v>1671.739529147982</v>
      </c>
      <c r="O53" s="4">
        <f t="shared" si="8"/>
        <v>4288.375313901345</v>
      </c>
      <c r="P53" s="3">
        <v>30305.06</v>
      </c>
      <c r="Q53" s="3">
        <v>6968.57</v>
      </c>
      <c r="R53" s="3">
        <v>0</v>
      </c>
      <c r="S53" s="3">
        <v>17108.8</v>
      </c>
      <c r="T53" s="3">
        <v>7695.58</v>
      </c>
      <c r="U53" s="3">
        <v>0</v>
      </c>
      <c r="V53" s="3">
        <v>7039.36</v>
      </c>
      <c r="W53" s="3">
        <v>4832.12</v>
      </c>
      <c r="X53" s="3">
        <v>5903.19</v>
      </c>
      <c r="Y53" s="3">
        <v>0</v>
      </c>
      <c r="Z53" s="3">
        <v>3340.81</v>
      </c>
      <c r="AA53" s="3">
        <v>1685.96</v>
      </c>
      <c r="AB53" s="3">
        <v>0</v>
      </c>
      <c r="AC53" s="3">
        <v>0</v>
      </c>
      <c r="AD53" s="3">
        <v>114337.49</v>
      </c>
      <c r="AE53" s="3">
        <v>0</v>
      </c>
      <c r="AF53" s="3">
        <v>0</v>
      </c>
      <c r="AG53" s="3">
        <v>37368.71</v>
      </c>
      <c r="AH53" s="3">
        <v>2312.89</v>
      </c>
      <c r="AI53" s="3">
        <v>115.17</v>
      </c>
      <c r="AJ53" s="3">
        <v>0</v>
      </c>
      <c r="AK53" s="3">
        <v>40209.799999999996</v>
      </c>
      <c r="AL53" s="3">
        <v>23127.839999999997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1252.8</v>
      </c>
      <c r="AV53" s="3">
        <v>11208</v>
      </c>
      <c r="AW53" s="3">
        <v>0</v>
      </c>
      <c r="AX53" s="3">
        <v>1584</v>
      </c>
    </row>
    <row r="54" spans="1:50" ht="12.75">
      <c r="A54" s="3" t="s">
        <v>80</v>
      </c>
      <c r="B54" s="3" t="s">
        <v>35</v>
      </c>
      <c r="C54" s="3" t="s">
        <v>6</v>
      </c>
      <c r="D54" s="3" t="s">
        <v>131</v>
      </c>
      <c r="E54" s="3">
        <v>233413.89000000004</v>
      </c>
      <c r="F54" s="3">
        <v>19631.28</v>
      </c>
      <c r="G54" s="4">
        <f t="shared" si="0"/>
        <v>1716.6365919282512</v>
      </c>
      <c r="H54" s="4">
        <f t="shared" si="1"/>
        <v>1628.6039461883408</v>
      </c>
      <c r="I54" s="4">
        <f t="shared" si="2"/>
        <v>5237.942421524664</v>
      </c>
      <c r="J54" s="4">
        <f t="shared" si="3"/>
        <v>5193.926098654708</v>
      </c>
      <c r="K54" s="4">
        <f t="shared" si="4"/>
        <v>1144.4243946188342</v>
      </c>
      <c r="L54" s="4">
        <f t="shared" si="5"/>
        <v>264.0979372197309</v>
      </c>
      <c r="M54" s="4">
        <f t="shared" si="6"/>
        <v>836.310134529148</v>
      </c>
      <c r="N54" s="4">
        <f t="shared" si="7"/>
        <v>1012.3754260089686</v>
      </c>
      <c r="O54" s="4">
        <f t="shared" si="8"/>
        <v>2596.963049327354</v>
      </c>
      <c r="P54" s="3">
        <v>22359.96</v>
      </c>
      <c r="Q54" s="3">
        <v>6382.56</v>
      </c>
      <c r="R54" s="3">
        <v>0</v>
      </c>
      <c r="S54" s="3">
        <v>15669.84</v>
      </c>
      <c r="T54" s="3">
        <v>5678.04</v>
      </c>
      <c r="U54" s="3">
        <v>0</v>
      </c>
      <c r="V54" s="3">
        <v>5193.72</v>
      </c>
      <c r="W54" s="3">
        <v>3565.32</v>
      </c>
      <c r="X54" s="3">
        <v>0</v>
      </c>
      <c r="Y54" s="3">
        <v>0</v>
      </c>
      <c r="Z54" s="3">
        <v>2465.04</v>
      </c>
      <c r="AA54" s="3">
        <v>1467.2</v>
      </c>
      <c r="AB54" s="3">
        <v>0</v>
      </c>
      <c r="AC54" s="3">
        <v>0</v>
      </c>
      <c r="AD54" s="3">
        <v>81780.08</v>
      </c>
      <c r="AE54" s="3">
        <v>0</v>
      </c>
      <c r="AF54" s="3">
        <v>0</v>
      </c>
      <c r="AG54" s="3">
        <v>16068.29</v>
      </c>
      <c r="AH54" s="3">
        <v>2575.94</v>
      </c>
      <c r="AI54" s="3">
        <v>283.14</v>
      </c>
      <c r="AJ54" s="3">
        <v>0</v>
      </c>
      <c r="AK54" s="3">
        <v>15689.630000000001</v>
      </c>
      <c r="AL54" s="3">
        <v>20263.850000000002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3132</v>
      </c>
      <c r="AV54" s="3">
        <v>11208</v>
      </c>
      <c r="AW54" s="3">
        <v>0</v>
      </c>
      <c r="AX54" s="3">
        <v>0</v>
      </c>
    </row>
    <row r="55" spans="1:50" ht="12.75">
      <c r="A55" s="3" t="s">
        <v>80</v>
      </c>
      <c r="B55" s="3" t="s">
        <v>36</v>
      </c>
      <c r="C55" s="3" t="s">
        <v>6</v>
      </c>
      <c r="D55" s="3" t="s">
        <v>131</v>
      </c>
      <c r="E55" s="3">
        <v>338110.22000000003</v>
      </c>
      <c r="F55" s="3">
        <v>31199.91</v>
      </c>
      <c r="G55" s="4">
        <f t="shared" si="0"/>
        <v>2728.2432511210764</v>
      </c>
      <c r="H55" s="4">
        <f t="shared" si="1"/>
        <v>2588.333340807175</v>
      </c>
      <c r="I55" s="4">
        <f t="shared" si="2"/>
        <v>8324.63966367713</v>
      </c>
      <c r="J55" s="4">
        <f t="shared" si="3"/>
        <v>8254.684708520179</v>
      </c>
      <c r="K55" s="4">
        <f t="shared" si="4"/>
        <v>1818.8288340807176</v>
      </c>
      <c r="L55" s="4">
        <f t="shared" si="5"/>
        <v>419.729730941704</v>
      </c>
      <c r="M55" s="4">
        <f t="shared" si="6"/>
        <v>1329.1441479820628</v>
      </c>
      <c r="N55" s="4">
        <f t="shared" si="7"/>
        <v>1608.9639686098656</v>
      </c>
      <c r="O55" s="4">
        <f t="shared" si="8"/>
        <v>4127.342354260089</v>
      </c>
      <c r="P55" s="3">
        <v>35537.06</v>
      </c>
      <c r="Q55" s="3">
        <v>10143.69</v>
      </c>
      <c r="R55" s="3">
        <v>0</v>
      </c>
      <c r="S55" s="3">
        <v>24903.96</v>
      </c>
      <c r="T55" s="3">
        <v>9024.31</v>
      </c>
      <c r="U55" s="3">
        <v>0</v>
      </c>
      <c r="V55" s="3">
        <v>8254.61</v>
      </c>
      <c r="W55" s="3">
        <v>5246.64</v>
      </c>
      <c r="X55" s="3">
        <v>0</v>
      </c>
      <c r="Y55" s="3">
        <v>0</v>
      </c>
      <c r="Z55" s="3">
        <v>3917.46</v>
      </c>
      <c r="AA55" s="3">
        <v>2332</v>
      </c>
      <c r="AB55" s="3">
        <v>0</v>
      </c>
      <c r="AC55" s="3">
        <v>0</v>
      </c>
      <c r="AD55" s="3">
        <v>93441.22</v>
      </c>
      <c r="AE55" s="3">
        <v>0</v>
      </c>
      <c r="AF55" s="3">
        <v>0</v>
      </c>
      <c r="AG55" s="3">
        <v>33370.02</v>
      </c>
      <c r="AH55" s="3">
        <v>2235</v>
      </c>
      <c r="AI55" s="3">
        <v>492.12</v>
      </c>
      <c r="AJ55" s="3">
        <v>0</v>
      </c>
      <c r="AK55" s="3">
        <v>33370.02</v>
      </c>
      <c r="AL55" s="3">
        <v>33285.200000000004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11357</v>
      </c>
      <c r="AW55" s="3">
        <v>0</v>
      </c>
      <c r="AX55" s="3">
        <v>0</v>
      </c>
    </row>
    <row r="56" spans="1:50" ht="12.75">
      <c r="A56" s="3" t="s">
        <v>80</v>
      </c>
      <c r="B56" s="3" t="s">
        <v>81</v>
      </c>
      <c r="C56" s="3" t="s">
        <v>6</v>
      </c>
      <c r="D56" s="3" t="s">
        <v>131</v>
      </c>
      <c r="E56" s="3">
        <v>1468602.5299999998</v>
      </c>
      <c r="F56" s="3">
        <v>120205</v>
      </c>
      <c r="G56" s="4">
        <f t="shared" si="0"/>
        <v>10511.199551569507</v>
      </c>
      <c r="H56" s="4">
        <f t="shared" si="1"/>
        <v>9972.163677130045</v>
      </c>
      <c r="I56" s="4">
        <f t="shared" si="2"/>
        <v>32072.63452914798</v>
      </c>
      <c r="J56" s="4">
        <f t="shared" si="3"/>
        <v>31803.11659192825</v>
      </c>
      <c r="K56" s="4">
        <f t="shared" si="4"/>
        <v>7007.466367713005</v>
      </c>
      <c r="L56" s="4">
        <f t="shared" si="5"/>
        <v>1617.1076233183858</v>
      </c>
      <c r="M56" s="4">
        <f t="shared" si="6"/>
        <v>5120.840807174888</v>
      </c>
      <c r="N56" s="4">
        <f t="shared" si="7"/>
        <v>6198.912556053812</v>
      </c>
      <c r="O56" s="4">
        <f t="shared" si="8"/>
        <v>15901.558295964125</v>
      </c>
      <c r="P56" s="3">
        <v>130362.23</v>
      </c>
      <c r="Q56" s="3">
        <v>35545.39</v>
      </c>
      <c r="R56" s="3">
        <v>0</v>
      </c>
      <c r="S56" s="3">
        <v>87267.58</v>
      </c>
      <c r="T56" s="3">
        <v>33103.88</v>
      </c>
      <c r="U56" s="3">
        <v>0</v>
      </c>
      <c r="V56" s="3">
        <v>30281.21</v>
      </c>
      <c r="W56" s="3">
        <v>20785.95</v>
      </c>
      <c r="X56" s="3">
        <v>8087.4</v>
      </c>
      <c r="Y56" s="3">
        <v>5302.47</v>
      </c>
      <c r="Z56" s="3">
        <v>14370.46</v>
      </c>
      <c r="AA56" s="3">
        <v>8172.8</v>
      </c>
      <c r="AB56" s="3">
        <v>0</v>
      </c>
      <c r="AC56" s="3">
        <v>0</v>
      </c>
      <c r="AD56" s="3">
        <v>495710.11</v>
      </c>
      <c r="AE56" s="3">
        <v>0</v>
      </c>
      <c r="AF56" s="3">
        <v>0</v>
      </c>
      <c r="AG56" s="3">
        <v>136002</v>
      </c>
      <c r="AH56" s="3">
        <v>11078.2</v>
      </c>
      <c r="AI56" s="3">
        <v>1876.26</v>
      </c>
      <c r="AJ56" s="3">
        <v>0</v>
      </c>
      <c r="AK56" s="3">
        <v>139820.33</v>
      </c>
      <c r="AL56" s="3">
        <v>115841.86</v>
      </c>
      <c r="AM56" s="3">
        <v>-4004.72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15553.2</v>
      </c>
      <c r="AV56" s="3">
        <v>64333.6</v>
      </c>
      <c r="AW56" s="3">
        <v>-3750.68</v>
      </c>
      <c r="AX56" s="3">
        <v>2658</v>
      </c>
    </row>
    <row r="57" spans="1:50" ht="12.75">
      <c r="A57" s="3" t="s">
        <v>80</v>
      </c>
      <c r="B57" s="3" t="s">
        <v>52</v>
      </c>
      <c r="C57" s="3" t="s">
        <v>6</v>
      </c>
      <c r="D57" s="3" t="s">
        <v>131</v>
      </c>
      <c r="E57" s="3">
        <v>538120.3700000001</v>
      </c>
      <c r="F57" s="3">
        <v>48272.01</v>
      </c>
      <c r="G57" s="4">
        <f t="shared" si="0"/>
        <v>4221.09504484305</v>
      </c>
      <c r="H57" s="4">
        <f t="shared" si="1"/>
        <v>4004.628632286996</v>
      </c>
      <c r="I57" s="4">
        <f t="shared" si="2"/>
        <v>12879.751547085203</v>
      </c>
      <c r="J57" s="4">
        <f t="shared" si="3"/>
        <v>12771.518340807175</v>
      </c>
      <c r="K57" s="4">
        <f t="shared" si="4"/>
        <v>2814.0633632287</v>
      </c>
      <c r="L57" s="4">
        <f t="shared" si="5"/>
        <v>649.3992376681615</v>
      </c>
      <c r="M57" s="4">
        <f t="shared" si="6"/>
        <v>2056.4309192825117</v>
      </c>
      <c r="N57" s="4">
        <f t="shared" si="7"/>
        <v>2489.363744394619</v>
      </c>
      <c r="O57" s="4">
        <f t="shared" si="8"/>
        <v>6385.759170403588</v>
      </c>
      <c r="P57" s="3">
        <v>50945.49</v>
      </c>
      <c r="Q57" s="3">
        <v>13516.06</v>
      </c>
      <c r="R57" s="3">
        <v>0</v>
      </c>
      <c r="S57" s="3">
        <v>33183.01</v>
      </c>
      <c r="T57" s="3">
        <v>12937.15</v>
      </c>
      <c r="U57" s="3">
        <v>0</v>
      </c>
      <c r="V57" s="3">
        <v>11833.95</v>
      </c>
      <c r="W57" s="3">
        <v>8123.29</v>
      </c>
      <c r="X57" s="3">
        <v>3601.17</v>
      </c>
      <c r="Y57" s="3">
        <v>2767.79</v>
      </c>
      <c r="Z57" s="3">
        <v>5615.89</v>
      </c>
      <c r="AA57" s="3">
        <v>3109.2</v>
      </c>
      <c r="AB57" s="3">
        <v>0</v>
      </c>
      <c r="AC57" s="3">
        <v>0</v>
      </c>
      <c r="AD57" s="3">
        <v>221645.86</v>
      </c>
      <c r="AE57" s="3">
        <v>0</v>
      </c>
      <c r="AF57" s="3">
        <v>0</v>
      </c>
      <c r="AG57" s="3">
        <v>28103.65</v>
      </c>
      <c r="AH57" s="3">
        <v>2981.88</v>
      </c>
      <c r="AI57" s="3">
        <v>490.15</v>
      </c>
      <c r="AJ57" s="3">
        <v>0</v>
      </c>
      <c r="AK57" s="3">
        <v>43610.01</v>
      </c>
      <c r="AL57" s="3">
        <v>25694.19</v>
      </c>
      <c r="AM57" s="3">
        <v>-15139.78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4384.8</v>
      </c>
      <c r="AV57" s="3">
        <v>29327.6</v>
      </c>
      <c r="AW57" s="3">
        <v>0</v>
      </c>
      <c r="AX57" s="3">
        <v>3117</v>
      </c>
    </row>
    <row r="58" spans="1:50" ht="12.75">
      <c r="A58" s="3" t="s">
        <v>80</v>
      </c>
      <c r="B58" s="3" t="s">
        <v>53</v>
      </c>
      <c r="C58" s="3" t="s">
        <v>6</v>
      </c>
      <c r="D58" s="3" t="s">
        <v>131</v>
      </c>
      <c r="E58" s="3">
        <v>840058.73</v>
      </c>
      <c r="F58" s="3">
        <v>81391.11</v>
      </c>
      <c r="G58" s="4">
        <f t="shared" si="0"/>
        <v>7117.159843049327</v>
      </c>
      <c r="H58" s="4">
        <f t="shared" si="1"/>
        <v>6752.177286995516</v>
      </c>
      <c r="I58" s="4">
        <f t="shared" si="2"/>
        <v>21716.46208520179</v>
      </c>
      <c r="J58" s="4">
        <f t="shared" si="3"/>
        <v>21533.970807174886</v>
      </c>
      <c r="K58" s="4">
        <f t="shared" si="4"/>
        <v>4744.7732286995515</v>
      </c>
      <c r="L58" s="4">
        <f t="shared" si="5"/>
        <v>1094.9476681614349</v>
      </c>
      <c r="M58" s="4">
        <f t="shared" si="6"/>
        <v>3467.3342825112104</v>
      </c>
      <c r="N58" s="4">
        <f t="shared" si="7"/>
        <v>4197.299394618834</v>
      </c>
      <c r="O58" s="4">
        <f t="shared" si="8"/>
        <v>10766.985403587443</v>
      </c>
      <c r="P58" s="3">
        <v>79792.97</v>
      </c>
      <c r="Q58" s="3">
        <v>20205.12</v>
      </c>
      <c r="R58" s="3">
        <v>0</v>
      </c>
      <c r="S58" s="3">
        <v>49606.18</v>
      </c>
      <c r="T58" s="3">
        <v>20596.67</v>
      </c>
      <c r="U58" s="3">
        <v>0</v>
      </c>
      <c r="V58" s="3">
        <v>18840.65</v>
      </c>
      <c r="W58" s="3">
        <v>12932.96</v>
      </c>
      <c r="X58" s="3">
        <v>6081.14</v>
      </c>
      <c r="Y58" s="3">
        <v>2600.95</v>
      </c>
      <c r="Z58" s="3">
        <v>8941.3</v>
      </c>
      <c r="AA58" s="3">
        <v>4645.6</v>
      </c>
      <c r="AB58" s="3">
        <v>0</v>
      </c>
      <c r="AC58" s="3">
        <v>0</v>
      </c>
      <c r="AD58" s="3">
        <v>296380.33</v>
      </c>
      <c r="AE58" s="3">
        <v>0</v>
      </c>
      <c r="AF58" s="3">
        <v>0</v>
      </c>
      <c r="AG58" s="3">
        <v>69361.44</v>
      </c>
      <c r="AH58" s="3">
        <v>4090.12</v>
      </c>
      <c r="AI58" s="3">
        <v>278.82</v>
      </c>
      <c r="AJ58" s="3">
        <v>0</v>
      </c>
      <c r="AK58" s="3">
        <v>71506.21</v>
      </c>
      <c r="AL58" s="3">
        <v>54171.96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5011.2</v>
      </c>
      <c r="AV58" s="3">
        <v>33624</v>
      </c>
      <c r="AW58" s="3">
        <v>0</v>
      </c>
      <c r="AX58" s="3">
        <v>0</v>
      </c>
    </row>
    <row r="59" spans="1:50" ht="12.75">
      <c r="A59" s="3" t="s">
        <v>80</v>
      </c>
      <c r="B59" s="3" t="s">
        <v>82</v>
      </c>
      <c r="C59" s="3" t="s">
        <v>6</v>
      </c>
      <c r="D59" s="3" t="s">
        <v>131</v>
      </c>
      <c r="E59" s="3">
        <v>875430.24</v>
      </c>
      <c r="F59" s="3">
        <v>69049.03</v>
      </c>
      <c r="G59" s="4">
        <f t="shared" si="0"/>
        <v>6037.91966367713</v>
      </c>
      <c r="H59" s="4">
        <f t="shared" si="1"/>
        <v>5728.2827578475335</v>
      </c>
      <c r="I59" s="4">
        <f t="shared" si="2"/>
        <v>18423.395896860984</v>
      </c>
      <c r="J59" s="4">
        <f t="shared" si="3"/>
        <v>18268.577443946186</v>
      </c>
      <c r="K59" s="4">
        <f t="shared" si="4"/>
        <v>4025.2797757847534</v>
      </c>
      <c r="L59" s="4">
        <f t="shared" si="5"/>
        <v>928.9107174887891</v>
      </c>
      <c r="M59" s="4">
        <f t="shared" si="6"/>
        <v>2941.550605381166</v>
      </c>
      <c r="N59" s="4">
        <f t="shared" si="7"/>
        <v>3560.8244170403586</v>
      </c>
      <c r="O59" s="4">
        <f t="shared" si="8"/>
        <v>9134.288721973093</v>
      </c>
      <c r="P59" s="3">
        <v>76271.6</v>
      </c>
      <c r="Q59" s="3">
        <v>21167.22</v>
      </c>
      <c r="R59" s="3">
        <v>0</v>
      </c>
      <c r="S59" s="3">
        <v>51967.66</v>
      </c>
      <c r="T59" s="3">
        <v>19368.5</v>
      </c>
      <c r="U59" s="3">
        <v>0</v>
      </c>
      <c r="V59" s="3">
        <v>17225.09</v>
      </c>
      <c r="W59" s="3">
        <v>12161.33</v>
      </c>
      <c r="X59" s="3">
        <v>2215.2</v>
      </c>
      <c r="Y59" s="3">
        <v>1634.18</v>
      </c>
      <c r="Z59" s="3">
        <v>8407.72</v>
      </c>
      <c r="AA59" s="3">
        <v>4866.4</v>
      </c>
      <c r="AB59" s="3">
        <v>0</v>
      </c>
      <c r="AC59" s="3">
        <v>0</v>
      </c>
      <c r="AD59" s="3">
        <v>301284.22</v>
      </c>
      <c r="AE59" s="3">
        <v>0</v>
      </c>
      <c r="AF59" s="3">
        <v>0</v>
      </c>
      <c r="AG59" s="3">
        <v>75976.76</v>
      </c>
      <c r="AH59" s="3">
        <v>8488.64</v>
      </c>
      <c r="AI59" s="3">
        <v>416.18</v>
      </c>
      <c r="AJ59" s="3">
        <v>0</v>
      </c>
      <c r="AK59" s="3">
        <v>77833.3</v>
      </c>
      <c r="AL59" s="3">
        <v>72858.01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11275.2</v>
      </c>
      <c r="AV59" s="3">
        <v>42964</v>
      </c>
      <c r="AW59" s="3">
        <v>0</v>
      </c>
      <c r="AX59" s="3">
        <v>0</v>
      </c>
    </row>
    <row r="60" spans="1:50" ht="12.75">
      <c r="A60" s="3" t="s">
        <v>80</v>
      </c>
      <c r="B60" s="3" t="s">
        <v>54</v>
      </c>
      <c r="C60" s="3" t="s">
        <v>6</v>
      </c>
      <c r="D60" s="3" t="s">
        <v>131</v>
      </c>
      <c r="E60" s="3">
        <v>63579.009999999995</v>
      </c>
      <c r="F60" s="3">
        <v>11463.96</v>
      </c>
      <c r="G60" s="4">
        <f t="shared" si="0"/>
        <v>1002.4539013452915</v>
      </c>
      <c r="H60" s="4">
        <f t="shared" si="1"/>
        <v>951.0460089686098</v>
      </c>
      <c r="I60" s="4">
        <f t="shared" si="2"/>
        <v>3058.7695964125555</v>
      </c>
      <c r="J60" s="4">
        <f t="shared" si="3"/>
        <v>3033.065650224215</v>
      </c>
      <c r="K60" s="4">
        <f t="shared" si="4"/>
        <v>668.302600896861</v>
      </c>
      <c r="L60" s="4">
        <f t="shared" si="5"/>
        <v>154.22367713004482</v>
      </c>
      <c r="M60" s="4">
        <f t="shared" si="6"/>
        <v>488.3749775784753</v>
      </c>
      <c r="N60" s="4">
        <f t="shared" si="7"/>
        <v>591.1907623318385</v>
      </c>
      <c r="O60" s="4">
        <f t="shared" si="8"/>
        <v>1516.5328251121075</v>
      </c>
      <c r="P60" s="3">
        <v>6149.64</v>
      </c>
      <c r="Q60" s="3">
        <v>0</v>
      </c>
      <c r="R60" s="3">
        <v>0</v>
      </c>
      <c r="S60" s="3">
        <v>0</v>
      </c>
      <c r="T60" s="3">
        <v>1561.68</v>
      </c>
      <c r="U60" s="3">
        <v>0</v>
      </c>
      <c r="V60" s="3">
        <v>1428.48</v>
      </c>
      <c r="W60" s="3">
        <v>847.44</v>
      </c>
      <c r="X60" s="3">
        <v>4152.24</v>
      </c>
      <c r="Y60" s="3">
        <v>0</v>
      </c>
      <c r="Z60" s="3">
        <v>677.88</v>
      </c>
      <c r="AA60" s="3">
        <v>0</v>
      </c>
      <c r="AB60" s="3">
        <v>0</v>
      </c>
      <c r="AC60" s="3">
        <v>0</v>
      </c>
      <c r="AD60" s="3">
        <v>20251.5</v>
      </c>
      <c r="AE60" s="3">
        <v>0</v>
      </c>
      <c r="AF60" s="3">
        <v>0</v>
      </c>
      <c r="AG60" s="3">
        <v>2285.74</v>
      </c>
      <c r="AH60" s="3">
        <v>426.7</v>
      </c>
      <c r="AI60" s="3">
        <v>9.82</v>
      </c>
      <c r="AJ60" s="3">
        <v>0</v>
      </c>
      <c r="AK60" s="3">
        <v>2633.57</v>
      </c>
      <c r="AL60" s="3">
        <v>7327.96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626.4</v>
      </c>
      <c r="AV60" s="3">
        <v>3736</v>
      </c>
      <c r="AW60" s="3">
        <v>0</v>
      </c>
      <c r="AX60" s="3">
        <v>0</v>
      </c>
    </row>
    <row r="61" spans="1:50" ht="12.75">
      <c r="A61" s="3" t="s">
        <v>83</v>
      </c>
      <c r="B61" s="3" t="s">
        <v>23</v>
      </c>
      <c r="C61" s="3" t="s">
        <v>6</v>
      </c>
      <c r="D61" s="3" t="s">
        <v>132</v>
      </c>
      <c r="E61" s="3">
        <v>207691.73999999996</v>
      </c>
      <c r="F61" s="3">
        <v>19415.28</v>
      </c>
      <c r="G61" s="4">
        <f t="shared" si="0"/>
        <v>1697.7486995515694</v>
      </c>
      <c r="H61" s="4">
        <f t="shared" si="1"/>
        <v>1610.6846636771297</v>
      </c>
      <c r="I61" s="4">
        <f t="shared" si="2"/>
        <v>5180.310134529147</v>
      </c>
      <c r="J61" s="4">
        <f t="shared" si="3"/>
        <v>5136.778116591928</v>
      </c>
      <c r="K61" s="4">
        <f t="shared" si="4"/>
        <v>1131.8324663677129</v>
      </c>
      <c r="L61" s="4">
        <f t="shared" si="5"/>
        <v>261.19210762331835</v>
      </c>
      <c r="M61" s="4">
        <f t="shared" si="6"/>
        <v>827.1083408071748</v>
      </c>
      <c r="N61" s="4">
        <f t="shared" si="7"/>
        <v>1001.2364125560538</v>
      </c>
      <c r="O61" s="4">
        <f t="shared" si="8"/>
        <v>2568.389058295964</v>
      </c>
      <c r="P61" s="3">
        <v>17690.52</v>
      </c>
      <c r="Q61" s="3">
        <v>0</v>
      </c>
      <c r="R61" s="3">
        <v>0</v>
      </c>
      <c r="S61" s="3">
        <v>9637.68</v>
      </c>
      <c r="T61" s="3">
        <v>4492.32</v>
      </c>
      <c r="U61" s="3">
        <v>0</v>
      </c>
      <c r="V61" s="3">
        <v>4109.16</v>
      </c>
      <c r="W61" s="3">
        <v>696.48</v>
      </c>
      <c r="X61" s="3">
        <v>2658.96</v>
      </c>
      <c r="Y61" s="3">
        <v>0</v>
      </c>
      <c r="Z61" s="3">
        <v>0</v>
      </c>
      <c r="AA61" s="3">
        <v>902.4</v>
      </c>
      <c r="AB61" s="3">
        <v>0</v>
      </c>
      <c r="AC61" s="3">
        <v>0</v>
      </c>
      <c r="AD61" s="3">
        <v>98780.77</v>
      </c>
      <c r="AE61" s="3">
        <v>0</v>
      </c>
      <c r="AF61" s="3">
        <v>0</v>
      </c>
      <c r="AG61" s="3">
        <v>19040</v>
      </c>
      <c r="AH61" s="3">
        <v>1854.12</v>
      </c>
      <c r="AI61" s="3">
        <v>138.93</v>
      </c>
      <c r="AJ61" s="3">
        <v>0</v>
      </c>
      <c r="AK61" s="3">
        <v>19237.870000000003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9037.25</v>
      </c>
      <c r="AW61" s="3">
        <v>0</v>
      </c>
      <c r="AX61" s="3">
        <v>0</v>
      </c>
    </row>
    <row r="62" spans="1:50" ht="12.75">
      <c r="A62" s="3" t="s">
        <v>83</v>
      </c>
      <c r="B62" s="3" t="s">
        <v>25</v>
      </c>
      <c r="C62" s="3" t="s">
        <v>6</v>
      </c>
      <c r="D62" s="3" t="s">
        <v>132</v>
      </c>
      <c r="E62" s="3">
        <v>163470.93999999994</v>
      </c>
      <c r="F62" s="3">
        <v>19858.56</v>
      </c>
      <c r="G62" s="4">
        <f t="shared" si="0"/>
        <v>1736.5108520179374</v>
      </c>
      <c r="H62" s="4">
        <f t="shared" si="1"/>
        <v>1647.4590134529149</v>
      </c>
      <c r="I62" s="4">
        <f t="shared" si="2"/>
        <v>5298.584394618834</v>
      </c>
      <c r="J62" s="4">
        <f t="shared" si="3"/>
        <v>5254.058475336323</v>
      </c>
      <c r="K62" s="4">
        <f t="shared" si="4"/>
        <v>1157.6739013452916</v>
      </c>
      <c r="L62" s="4">
        <f t="shared" si="5"/>
        <v>267.15551569506727</v>
      </c>
      <c r="M62" s="4">
        <f t="shared" si="6"/>
        <v>845.9924663677131</v>
      </c>
      <c r="N62" s="4">
        <f t="shared" si="7"/>
        <v>1024.096143497758</v>
      </c>
      <c r="O62" s="4">
        <f t="shared" si="8"/>
        <v>2627.0292376681614</v>
      </c>
      <c r="P62" s="3">
        <v>18038.16</v>
      </c>
      <c r="Q62" s="3">
        <v>0</v>
      </c>
      <c r="R62" s="3">
        <v>0</v>
      </c>
      <c r="S62" s="3">
        <v>9782.88</v>
      </c>
      <c r="T62" s="3">
        <v>4580.4</v>
      </c>
      <c r="U62" s="3">
        <v>0</v>
      </c>
      <c r="V62" s="3">
        <v>4190.04</v>
      </c>
      <c r="W62" s="3">
        <v>710.16</v>
      </c>
      <c r="X62" s="3">
        <v>2753.64</v>
      </c>
      <c r="Y62" s="3">
        <v>0</v>
      </c>
      <c r="Z62" s="3">
        <v>0</v>
      </c>
      <c r="AA62" s="3">
        <v>916</v>
      </c>
      <c r="AB62" s="3">
        <v>0</v>
      </c>
      <c r="AC62" s="3">
        <v>0</v>
      </c>
      <c r="AD62" s="3">
        <v>74078.79</v>
      </c>
      <c r="AE62" s="3">
        <v>0</v>
      </c>
      <c r="AF62" s="3">
        <v>0</v>
      </c>
      <c r="AG62" s="3">
        <v>15715.76</v>
      </c>
      <c r="AH62" s="3">
        <v>1468.02</v>
      </c>
      <c r="AI62" s="3">
        <v>0</v>
      </c>
      <c r="AJ62" s="3">
        <v>0</v>
      </c>
      <c r="AK62" s="3">
        <v>17367.51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1252.8</v>
      </c>
      <c r="AV62" s="3">
        <v>7730</v>
      </c>
      <c r="AW62" s="3">
        <v>-14971.78</v>
      </c>
      <c r="AX62" s="3">
        <v>0</v>
      </c>
    </row>
    <row r="63" spans="1:50" ht="12.75">
      <c r="A63" s="3" t="s">
        <v>84</v>
      </c>
      <c r="B63" s="3" t="s">
        <v>12</v>
      </c>
      <c r="C63" s="3" t="s">
        <v>6</v>
      </c>
      <c r="D63" s="3" t="s">
        <v>131</v>
      </c>
      <c r="E63" s="3">
        <v>94839.73000000001</v>
      </c>
      <c r="F63" s="3">
        <v>14767.44</v>
      </c>
      <c r="G63" s="4">
        <f t="shared" si="0"/>
        <v>1291.3232286995517</v>
      </c>
      <c r="H63" s="4">
        <f t="shared" si="1"/>
        <v>1225.1015246636773</v>
      </c>
      <c r="I63" s="4">
        <f t="shared" si="2"/>
        <v>3940.1913901345292</v>
      </c>
      <c r="J63" s="4">
        <f t="shared" si="3"/>
        <v>3907.080538116592</v>
      </c>
      <c r="K63" s="4">
        <f t="shared" si="4"/>
        <v>860.8821524663679</v>
      </c>
      <c r="L63" s="4">
        <f t="shared" si="5"/>
        <v>198.66511210762332</v>
      </c>
      <c r="M63" s="4">
        <f t="shared" si="6"/>
        <v>629.1061883408072</v>
      </c>
      <c r="N63" s="4">
        <f t="shared" si="7"/>
        <v>761.5495964125562</v>
      </c>
      <c r="O63" s="4">
        <f t="shared" si="8"/>
        <v>1953.540269058296</v>
      </c>
      <c r="P63" s="3">
        <v>7921.7</v>
      </c>
      <c r="Q63" s="3">
        <v>0</v>
      </c>
      <c r="R63" s="3">
        <v>0</v>
      </c>
      <c r="S63" s="3">
        <v>0</v>
      </c>
      <c r="T63" s="3">
        <v>2011.57</v>
      </c>
      <c r="U63" s="3">
        <v>0</v>
      </c>
      <c r="V63" s="3">
        <v>1840.02</v>
      </c>
      <c r="W63" s="3">
        <v>1263.16</v>
      </c>
      <c r="X63" s="3">
        <v>5348.75</v>
      </c>
      <c r="Y63" s="3">
        <v>0</v>
      </c>
      <c r="Z63" s="3">
        <v>873.21</v>
      </c>
      <c r="AA63" s="3">
        <v>0</v>
      </c>
      <c r="AB63" s="3">
        <v>0</v>
      </c>
      <c r="AC63" s="3">
        <v>0</v>
      </c>
      <c r="AD63" s="3">
        <v>30327.83</v>
      </c>
      <c r="AE63" s="3">
        <v>0</v>
      </c>
      <c r="AF63" s="3">
        <v>0</v>
      </c>
      <c r="AG63" s="3">
        <v>9897.96</v>
      </c>
      <c r="AH63" s="3">
        <v>657.17</v>
      </c>
      <c r="AI63" s="3">
        <v>72.06</v>
      </c>
      <c r="AJ63" s="3">
        <v>0</v>
      </c>
      <c r="AK63" s="3">
        <v>9897.96</v>
      </c>
      <c r="AL63" s="3">
        <v>7456.08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1252.8</v>
      </c>
      <c r="AV63" s="3">
        <v>3076</v>
      </c>
      <c r="AW63" s="3">
        <v>-1823.98</v>
      </c>
      <c r="AX63" s="3">
        <v>0</v>
      </c>
    </row>
    <row r="64" spans="1:50" ht="12.75">
      <c r="A64" s="3" t="s">
        <v>84</v>
      </c>
      <c r="B64" s="3" t="s">
        <v>85</v>
      </c>
      <c r="C64" s="3" t="s">
        <v>6</v>
      </c>
      <c r="D64" s="3" t="s">
        <v>131</v>
      </c>
      <c r="E64" s="3">
        <v>797105.7000000002</v>
      </c>
      <c r="F64" s="3">
        <v>71051.11</v>
      </c>
      <c r="G64" s="4">
        <f t="shared" si="0"/>
        <v>6212.989439461883</v>
      </c>
      <c r="H64" s="4">
        <f t="shared" si="1"/>
        <v>5894.3745964125565</v>
      </c>
      <c r="I64" s="4">
        <f t="shared" si="2"/>
        <v>18957.583161434977</v>
      </c>
      <c r="J64" s="4">
        <f t="shared" si="3"/>
        <v>18798.275739910314</v>
      </c>
      <c r="K64" s="4">
        <f t="shared" si="4"/>
        <v>4141.992959641256</v>
      </c>
      <c r="L64" s="4">
        <f t="shared" si="5"/>
        <v>955.844529147982</v>
      </c>
      <c r="M64" s="4">
        <f t="shared" si="6"/>
        <v>3026.84100896861</v>
      </c>
      <c r="N64" s="4">
        <f t="shared" si="7"/>
        <v>3664.0706950672648</v>
      </c>
      <c r="O64" s="4">
        <f t="shared" si="8"/>
        <v>9399.137869955157</v>
      </c>
      <c r="P64" s="3">
        <v>80928.37</v>
      </c>
      <c r="Q64" s="3">
        <v>23100.21</v>
      </c>
      <c r="R64" s="3">
        <v>0</v>
      </c>
      <c r="S64" s="3">
        <v>56713.29</v>
      </c>
      <c r="T64" s="3">
        <v>20550.88</v>
      </c>
      <c r="U64" s="3">
        <v>0</v>
      </c>
      <c r="V64" s="3">
        <v>18798.51</v>
      </c>
      <c r="W64" s="3">
        <v>12904.06</v>
      </c>
      <c r="X64" s="3">
        <v>0</v>
      </c>
      <c r="Y64" s="3">
        <v>1610</v>
      </c>
      <c r="Z64" s="3">
        <v>8921.01</v>
      </c>
      <c r="AA64" s="3">
        <v>5267.52</v>
      </c>
      <c r="AB64" s="3">
        <v>0</v>
      </c>
      <c r="AC64" s="3">
        <v>0</v>
      </c>
      <c r="AD64" s="3">
        <v>258074.75</v>
      </c>
      <c r="AE64" s="3">
        <v>0</v>
      </c>
      <c r="AF64" s="3">
        <v>0</v>
      </c>
      <c r="AG64" s="3">
        <v>76257.25</v>
      </c>
      <c r="AH64" s="3">
        <v>15292.49</v>
      </c>
      <c r="AI64" s="3">
        <v>898.21</v>
      </c>
      <c r="AJ64" s="3">
        <v>0</v>
      </c>
      <c r="AK64" s="3">
        <v>76257.25</v>
      </c>
      <c r="AL64" s="3">
        <v>40419.200000000004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1879.2</v>
      </c>
      <c r="AV64" s="3">
        <v>24270.81</v>
      </c>
      <c r="AW64" s="3">
        <v>-840.42</v>
      </c>
      <c r="AX64" s="3">
        <v>4752</v>
      </c>
    </row>
    <row r="65" spans="1:50" ht="12.75">
      <c r="A65" s="3" t="s">
        <v>84</v>
      </c>
      <c r="B65" s="3" t="s">
        <v>26</v>
      </c>
      <c r="C65" s="3" t="s">
        <v>6</v>
      </c>
      <c r="D65" s="3" t="s">
        <v>131</v>
      </c>
      <c r="E65" s="3">
        <v>1596367.3400000005</v>
      </c>
      <c r="F65" s="3">
        <v>112688.84</v>
      </c>
      <c r="G65" s="4">
        <f t="shared" si="0"/>
        <v>9853.956860986547</v>
      </c>
      <c r="H65" s="4">
        <f t="shared" si="1"/>
        <v>9348.625739910314</v>
      </c>
      <c r="I65" s="4">
        <f t="shared" si="2"/>
        <v>30067.201704035873</v>
      </c>
      <c r="J65" s="4">
        <f t="shared" si="3"/>
        <v>29814.536143497757</v>
      </c>
      <c r="K65" s="4">
        <f t="shared" si="4"/>
        <v>6569.304573991031</v>
      </c>
      <c r="L65" s="4">
        <f t="shared" si="5"/>
        <v>1515.9933632286995</v>
      </c>
      <c r="M65" s="4">
        <f t="shared" si="6"/>
        <v>4800.645650224215</v>
      </c>
      <c r="N65" s="4">
        <f t="shared" si="7"/>
        <v>5811.307892376682</v>
      </c>
      <c r="O65" s="4">
        <f t="shared" si="8"/>
        <v>14907.268071748878</v>
      </c>
      <c r="P65" s="3">
        <v>123396.6</v>
      </c>
      <c r="Q65" s="3">
        <v>33963.26</v>
      </c>
      <c r="R65" s="3">
        <v>0</v>
      </c>
      <c r="S65" s="3">
        <v>83381.66</v>
      </c>
      <c r="T65" s="3">
        <v>31335.03</v>
      </c>
      <c r="U65" s="3">
        <v>0</v>
      </c>
      <c r="V65" s="3">
        <v>28663.26</v>
      </c>
      <c r="W65" s="3">
        <v>19676.19</v>
      </c>
      <c r="X65" s="3">
        <v>2979.96</v>
      </c>
      <c r="Y65" s="3">
        <v>3668.35</v>
      </c>
      <c r="Z65" s="3">
        <v>13602.86</v>
      </c>
      <c r="AA65" s="3">
        <v>7806.6</v>
      </c>
      <c r="AB65" s="3">
        <v>0</v>
      </c>
      <c r="AC65" s="3">
        <v>0</v>
      </c>
      <c r="AD65" s="3">
        <v>568123.51</v>
      </c>
      <c r="AE65" s="3">
        <v>0</v>
      </c>
      <c r="AF65" s="3">
        <v>0</v>
      </c>
      <c r="AG65" s="3">
        <v>153200.59</v>
      </c>
      <c r="AH65" s="3">
        <v>7344.48</v>
      </c>
      <c r="AI65" s="3">
        <v>776.81</v>
      </c>
      <c r="AJ65" s="3">
        <v>0</v>
      </c>
      <c r="AK65" s="3">
        <v>161588.25</v>
      </c>
      <c r="AL65" s="3">
        <v>144554.18000000002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17539.2</v>
      </c>
      <c r="AV65" s="3">
        <v>78913.09</v>
      </c>
      <c r="AW65" s="3">
        <v>-3.38</v>
      </c>
      <c r="AX65" s="3">
        <v>3168</v>
      </c>
    </row>
    <row r="66" spans="1:50" ht="12.75">
      <c r="A66" s="3" t="s">
        <v>84</v>
      </c>
      <c r="B66" s="3" t="s">
        <v>13</v>
      </c>
      <c r="C66" s="3" t="s">
        <v>6</v>
      </c>
      <c r="D66" s="3" t="s">
        <v>131</v>
      </c>
      <c r="E66" s="3">
        <v>1588609.44</v>
      </c>
      <c r="F66" s="3">
        <v>136209.93</v>
      </c>
      <c r="G66" s="4">
        <f t="shared" si="0"/>
        <v>11910.733789237667</v>
      </c>
      <c r="H66" s="4">
        <f t="shared" si="1"/>
        <v>11299.92692825112</v>
      </c>
      <c r="I66" s="4">
        <f t="shared" si="2"/>
        <v>36343.008228699546</v>
      </c>
      <c r="J66" s="4">
        <f t="shared" si="3"/>
        <v>36037.604798206274</v>
      </c>
      <c r="K66" s="4">
        <f t="shared" si="4"/>
        <v>7940.489192825112</v>
      </c>
      <c r="L66" s="4">
        <f t="shared" si="5"/>
        <v>1832.420582959641</v>
      </c>
      <c r="M66" s="4">
        <f t="shared" si="6"/>
        <v>5802.665179372197</v>
      </c>
      <c r="N66" s="4">
        <f t="shared" si="7"/>
        <v>7024.278901345291</v>
      </c>
      <c r="O66" s="4">
        <f t="shared" si="8"/>
        <v>18018.802399103137</v>
      </c>
      <c r="P66" s="3">
        <v>143385.35</v>
      </c>
      <c r="Q66" s="3">
        <v>37939.41</v>
      </c>
      <c r="R66" s="3">
        <v>0</v>
      </c>
      <c r="S66" s="3">
        <v>93146.65</v>
      </c>
      <c r="T66" s="3">
        <v>36410.86</v>
      </c>
      <c r="U66" s="3">
        <v>0</v>
      </c>
      <c r="V66" s="3">
        <v>33306.07</v>
      </c>
      <c r="W66" s="3">
        <v>22862.9</v>
      </c>
      <c r="X66" s="3">
        <v>7068.21</v>
      </c>
      <c r="Y66" s="3">
        <v>2265.59</v>
      </c>
      <c r="Z66" s="3">
        <v>15806.34</v>
      </c>
      <c r="AA66" s="3">
        <v>8720.08</v>
      </c>
      <c r="AB66" s="3">
        <v>0</v>
      </c>
      <c r="AC66" s="3">
        <v>0</v>
      </c>
      <c r="AD66" s="3">
        <v>497423.71</v>
      </c>
      <c r="AE66" s="3">
        <v>0</v>
      </c>
      <c r="AF66" s="3">
        <v>0</v>
      </c>
      <c r="AG66" s="3">
        <v>124923.33</v>
      </c>
      <c r="AH66" s="3">
        <v>9300.31</v>
      </c>
      <c r="AI66" s="3">
        <v>0</v>
      </c>
      <c r="AJ66" s="3">
        <v>0</v>
      </c>
      <c r="AK66" s="3">
        <v>156167.09</v>
      </c>
      <c r="AL66" s="3">
        <v>156120.58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18165.6</v>
      </c>
      <c r="AV66" s="3">
        <v>89483.41</v>
      </c>
      <c r="AW66" s="3">
        <v>-3459.98</v>
      </c>
      <c r="AX66" s="3">
        <v>3364</v>
      </c>
    </row>
    <row r="67" spans="1:50" ht="12.75">
      <c r="A67" s="3" t="s">
        <v>84</v>
      </c>
      <c r="B67" s="3" t="s">
        <v>86</v>
      </c>
      <c r="C67" s="3" t="s">
        <v>6</v>
      </c>
      <c r="D67" s="3" t="s">
        <v>131</v>
      </c>
      <c r="E67" s="3">
        <v>402331.77999999997</v>
      </c>
      <c r="F67" s="3">
        <v>34617.6</v>
      </c>
      <c r="G67" s="4">
        <f t="shared" si="0"/>
        <v>3027.0995515695067</v>
      </c>
      <c r="H67" s="4">
        <f t="shared" si="1"/>
        <v>2871.863677130045</v>
      </c>
      <c r="I67" s="4">
        <f t="shared" si="2"/>
        <v>9236.53452914798</v>
      </c>
      <c r="J67" s="4">
        <f t="shared" si="3"/>
        <v>9158.91659192825</v>
      </c>
      <c r="K67" s="4">
        <f t="shared" si="4"/>
        <v>2018.0663677130044</v>
      </c>
      <c r="L67" s="4">
        <f t="shared" si="5"/>
        <v>465.70762331838563</v>
      </c>
      <c r="M67" s="4">
        <f t="shared" si="6"/>
        <v>1474.7408071748878</v>
      </c>
      <c r="N67" s="4">
        <f t="shared" si="7"/>
        <v>1785.2125560538116</v>
      </c>
      <c r="O67" s="4">
        <f t="shared" si="8"/>
        <v>4579.458295964125</v>
      </c>
      <c r="P67" s="3">
        <v>30729.84</v>
      </c>
      <c r="Q67" s="3">
        <v>0</v>
      </c>
      <c r="R67" s="3">
        <v>0</v>
      </c>
      <c r="S67" s="3">
        <v>16107.6</v>
      </c>
      <c r="T67" s="3">
        <v>7803.6</v>
      </c>
      <c r="U67" s="3">
        <v>0</v>
      </c>
      <c r="V67" s="3">
        <v>7137.96</v>
      </c>
      <c r="W67" s="3">
        <v>4899.72</v>
      </c>
      <c r="X67" s="3">
        <v>4680.48</v>
      </c>
      <c r="Y67" s="3">
        <v>1883.68</v>
      </c>
      <c r="Z67" s="3">
        <v>3387.48</v>
      </c>
      <c r="AA67" s="3">
        <v>1508.2</v>
      </c>
      <c r="AB67" s="3">
        <v>0</v>
      </c>
      <c r="AC67" s="3">
        <v>0</v>
      </c>
      <c r="AD67" s="3">
        <v>156681.47</v>
      </c>
      <c r="AE67" s="3">
        <v>0</v>
      </c>
      <c r="AF67" s="3">
        <v>0</v>
      </c>
      <c r="AG67" s="3">
        <v>35759.38</v>
      </c>
      <c r="AH67" s="3">
        <v>3613.25</v>
      </c>
      <c r="AI67" s="3">
        <v>198.44</v>
      </c>
      <c r="AJ67" s="3">
        <v>0</v>
      </c>
      <c r="AK67" s="3">
        <v>36336.74</v>
      </c>
      <c r="AL67" s="3">
        <v>46096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2505.6</v>
      </c>
      <c r="AV67" s="3">
        <v>8428</v>
      </c>
      <c r="AW67" s="3">
        <v>-43.26</v>
      </c>
      <c r="AX67" s="3">
        <v>0</v>
      </c>
    </row>
    <row r="68" spans="1:50" ht="12.75">
      <c r="A68" s="3" t="s">
        <v>87</v>
      </c>
      <c r="B68" s="3" t="s">
        <v>7</v>
      </c>
      <c r="C68" s="3" t="s">
        <v>6</v>
      </c>
      <c r="D68" s="3" t="s">
        <v>133</v>
      </c>
      <c r="E68" s="3">
        <v>1899088.5499999993</v>
      </c>
      <c r="F68" s="3">
        <v>161729.2</v>
      </c>
      <c r="G68" s="4">
        <f t="shared" si="0"/>
        <v>14142.239461883411</v>
      </c>
      <c r="H68" s="4">
        <f t="shared" si="1"/>
        <v>13416.996412556056</v>
      </c>
      <c r="I68" s="4">
        <f t="shared" si="2"/>
        <v>43151.96143497759</v>
      </c>
      <c r="J68" s="4">
        <f t="shared" si="3"/>
        <v>42789.33991031391</v>
      </c>
      <c r="K68" s="4">
        <f t="shared" si="4"/>
        <v>9428.159641255606</v>
      </c>
      <c r="L68" s="4">
        <f t="shared" si="5"/>
        <v>2175.7291479820633</v>
      </c>
      <c r="M68" s="4">
        <f t="shared" si="6"/>
        <v>6889.8089686098665</v>
      </c>
      <c r="N68" s="4">
        <f t="shared" si="7"/>
        <v>8340.295067264577</v>
      </c>
      <c r="O68" s="4">
        <f t="shared" si="8"/>
        <v>21394.669955156955</v>
      </c>
      <c r="P68" s="3">
        <v>165666.66</v>
      </c>
      <c r="Q68" s="3">
        <v>42576.14</v>
      </c>
      <c r="R68" s="3">
        <v>0</v>
      </c>
      <c r="S68" s="3">
        <v>104527.82</v>
      </c>
      <c r="T68" s="3">
        <v>42070.28</v>
      </c>
      <c r="U68" s="3">
        <v>0</v>
      </c>
      <c r="V68" s="3">
        <v>38481.42</v>
      </c>
      <c r="W68" s="3">
        <v>26414.97</v>
      </c>
      <c r="X68" s="3">
        <v>7701.96</v>
      </c>
      <c r="Y68" s="3">
        <v>1379.24</v>
      </c>
      <c r="Z68" s="3">
        <v>18262.46</v>
      </c>
      <c r="AA68" s="3">
        <v>9781.76</v>
      </c>
      <c r="AB68" s="3">
        <v>0</v>
      </c>
      <c r="AC68" s="3">
        <v>0</v>
      </c>
      <c r="AD68" s="3">
        <v>503304.67</v>
      </c>
      <c r="AE68" s="3">
        <v>0</v>
      </c>
      <c r="AF68" s="3">
        <v>295565.23</v>
      </c>
      <c r="AG68" s="3">
        <v>110274.06</v>
      </c>
      <c r="AH68" s="3">
        <v>14691.71</v>
      </c>
      <c r="AI68" s="3">
        <v>1924.22</v>
      </c>
      <c r="AJ68" s="3">
        <v>8377.21</v>
      </c>
      <c r="AK68" s="3">
        <v>184596.85</v>
      </c>
      <c r="AL68" s="3">
        <v>66956.09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29790.6</v>
      </c>
      <c r="AV68" s="3">
        <v>65016</v>
      </c>
      <c r="AW68" s="3">
        <v>0</v>
      </c>
      <c r="AX68" s="3">
        <v>0</v>
      </c>
    </row>
    <row r="69" spans="1:50" ht="12.75">
      <c r="A69" s="3" t="s">
        <v>87</v>
      </c>
      <c r="B69" s="3" t="s">
        <v>88</v>
      </c>
      <c r="C69" s="3" t="s">
        <v>6</v>
      </c>
      <c r="D69" s="3" t="s">
        <v>133</v>
      </c>
      <c r="E69" s="3">
        <v>1678262.2400000002</v>
      </c>
      <c r="F69" s="3">
        <v>154121.96000000002</v>
      </c>
      <c r="G69" s="4">
        <f t="shared" si="0"/>
        <v>13477.032376681616</v>
      </c>
      <c r="H69" s="4">
        <f t="shared" si="1"/>
        <v>12785.902511210763</v>
      </c>
      <c r="I69" s="4">
        <f t="shared" si="2"/>
        <v>41122.226995515695</v>
      </c>
      <c r="J69" s="4">
        <f t="shared" si="3"/>
        <v>40776.66206278027</v>
      </c>
      <c r="K69" s="4">
        <f t="shared" si="4"/>
        <v>8984.688251121077</v>
      </c>
      <c r="L69" s="4">
        <f t="shared" si="5"/>
        <v>2073.3895964125563</v>
      </c>
      <c r="M69" s="4">
        <f t="shared" si="6"/>
        <v>6565.733721973095</v>
      </c>
      <c r="N69" s="4">
        <f t="shared" si="7"/>
        <v>7947.9934529147995</v>
      </c>
      <c r="O69" s="4">
        <f t="shared" si="8"/>
        <v>20388.331031390135</v>
      </c>
      <c r="P69" s="3">
        <v>152668.31</v>
      </c>
      <c r="Q69" s="3">
        <v>38200.77</v>
      </c>
      <c r="R69" s="3">
        <v>0</v>
      </c>
      <c r="S69" s="3">
        <v>94521.22</v>
      </c>
      <c r="T69" s="3">
        <v>38648.91</v>
      </c>
      <c r="U69" s="3">
        <v>0</v>
      </c>
      <c r="V69" s="3">
        <v>37352.81</v>
      </c>
      <c r="W69" s="3">
        <v>25295.59</v>
      </c>
      <c r="X69" s="3">
        <v>9021.12</v>
      </c>
      <c r="Y69" s="3">
        <v>3159.02</v>
      </c>
      <c r="Z69" s="3">
        <v>17102.68</v>
      </c>
      <c r="AA69" s="3">
        <v>9454.76</v>
      </c>
      <c r="AB69" s="3">
        <v>0</v>
      </c>
      <c r="AC69" s="3">
        <v>0</v>
      </c>
      <c r="AD69" s="3">
        <v>490978.7</v>
      </c>
      <c r="AE69" s="3">
        <v>-718</v>
      </c>
      <c r="AF69" s="3">
        <v>216097.51</v>
      </c>
      <c r="AG69" s="3">
        <v>79504.01</v>
      </c>
      <c r="AH69" s="3">
        <v>17738.5</v>
      </c>
      <c r="AI69" s="3">
        <v>1224.69</v>
      </c>
      <c r="AJ69" s="3">
        <v>8186.460000000001</v>
      </c>
      <c r="AK69" s="3">
        <v>162546.27</v>
      </c>
      <c r="AL69" s="3">
        <v>59964.149999999994</v>
      </c>
      <c r="AM69" s="3">
        <v>-15159.18</v>
      </c>
      <c r="AN69" s="3">
        <v>-4470.47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30067.2</v>
      </c>
      <c r="AV69" s="3">
        <v>59381.759999999995</v>
      </c>
      <c r="AW69" s="3">
        <v>-2156.04</v>
      </c>
      <c r="AX69" s="3">
        <v>0</v>
      </c>
    </row>
    <row r="70" spans="1:50" ht="12.75">
      <c r="A70" s="3" t="s">
        <v>87</v>
      </c>
      <c r="B70" s="3" t="s">
        <v>8</v>
      </c>
      <c r="C70" s="3" t="s">
        <v>6</v>
      </c>
      <c r="D70" s="3" t="s">
        <v>133</v>
      </c>
      <c r="E70" s="3">
        <v>3000554.27</v>
      </c>
      <c r="F70" s="3">
        <v>279651.77</v>
      </c>
      <c r="G70" s="4">
        <f aca="true" t="shared" si="9" ref="G70:G133">F70/4.46*0.39</f>
        <v>24453.85432735426</v>
      </c>
      <c r="H70" s="4">
        <f aca="true" t="shared" si="10" ref="H70:H133">F70/4.46*0.37</f>
        <v>23199.81051569507</v>
      </c>
      <c r="I70" s="4">
        <f aca="true" t="shared" si="11" ref="I70:I133">F70/4.46*1.19</f>
        <v>74615.60679372198</v>
      </c>
      <c r="J70" s="4">
        <f aca="true" t="shared" si="12" ref="J70:J133">F70/4.46*1.18</f>
        <v>73988.58488789237</v>
      </c>
      <c r="K70" s="4">
        <f aca="true" t="shared" si="13" ref="K70:K133">F70/4.46*0.26</f>
        <v>16302.569551569508</v>
      </c>
      <c r="L70" s="4">
        <f aca="true" t="shared" si="14" ref="L70:L133">F70/4.46*0.06</f>
        <v>3762.1314349775785</v>
      </c>
      <c r="M70" s="4">
        <f aca="true" t="shared" si="15" ref="M70:M133">F70/4.46*0.19</f>
        <v>11913.416210762332</v>
      </c>
      <c r="N70" s="4">
        <f aca="true" t="shared" si="16" ref="N70:N133">F70/4.46*0.23</f>
        <v>14421.503834080719</v>
      </c>
      <c r="O70" s="4">
        <f aca="true" t="shared" si="17" ref="O70:O133">F70/4.46*0.59</f>
        <v>36994.292443946186</v>
      </c>
      <c r="P70" s="3">
        <v>274850.62</v>
      </c>
      <c r="Q70" s="3">
        <v>67355.07</v>
      </c>
      <c r="R70" s="3">
        <v>0</v>
      </c>
      <c r="S70" s="3">
        <v>165363.39</v>
      </c>
      <c r="T70" s="3">
        <v>69795.81</v>
      </c>
      <c r="U70" s="3">
        <v>0</v>
      </c>
      <c r="V70" s="3">
        <v>63843.34</v>
      </c>
      <c r="W70" s="3">
        <v>43824.7</v>
      </c>
      <c r="X70" s="3">
        <v>18140.04</v>
      </c>
      <c r="Y70" s="3">
        <v>9.03</v>
      </c>
      <c r="Z70" s="3">
        <v>30298.23</v>
      </c>
      <c r="AA70" s="3">
        <v>15488.92</v>
      </c>
      <c r="AB70" s="3">
        <v>0</v>
      </c>
      <c r="AC70" s="3">
        <v>0</v>
      </c>
      <c r="AD70" s="3">
        <v>766277.86</v>
      </c>
      <c r="AE70" s="3">
        <v>0</v>
      </c>
      <c r="AF70" s="3">
        <v>482919.19</v>
      </c>
      <c r="AG70" s="3">
        <v>176116.17</v>
      </c>
      <c r="AH70" s="3">
        <v>14385.83</v>
      </c>
      <c r="AI70" s="3">
        <v>2354.92</v>
      </c>
      <c r="AJ70" s="3">
        <v>12561.220000000001</v>
      </c>
      <c r="AK70" s="3">
        <v>297034.25</v>
      </c>
      <c r="AL70" s="3">
        <v>94154.09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38416.8</v>
      </c>
      <c r="AV70" s="3">
        <v>89290</v>
      </c>
      <c r="AW70" s="3">
        <v>-1576.98</v>
      </c>
      <c r="AX70" s="3">
        <v>0</v>
      </c>
    </row>
    <row r="71" spans="1:50" ht="12.75">
      <c r="A71" s="3" t="s">
        <v>87</v>
      </c>
      <c r="B71" s="3" t="s">
        <v>16</v>
      </c>
      <c r="C71" s="3" t="s">
        <v>6</v>
      </c>
      <c r="D71" s="3" t="s">
        <v>133</v>
      </c>
      <c r="E71" s="3">
        <v>15448.96</v>
      </c>
      <c r="F71" s="3">
        <v>7891.36</v>
      </c>
      <c r="G71" s="4">
        <f t="shared" si="9"/>
        <v>690.0516591928251</v>
      </c>
      <c r="H71" s="4">
        <f t="shared" si="10"/>
        <v>654.664394618834</v>
      </c>
      <c r="I71" s="4">
        <f t="shared" si="11"/>
        <v>2105.5422421524663</v>
      </c>
      <c r="J71" s="4">
        <f t="shared" si="12"/>
        <v>2087.8486098654707</v>
      </c>
      <c r="K71" s="4">
        <f t="shared" si="13"/>
        <v>460.0344394618834</v>
      </c>
      <c r="L71" s="4">
        <f t="shared" si="14"/>
        <v>106.16179372197308</v>
      </c>
      <c r="M71" s="4">
        <f t="shared" si="15"/>
        <v>336.1790134529148</v>
      </c>
      <c r="N71" s="4">
        <f t="shared" si="16"/>
        <v>406.95354260089687</v>
      </c>
      <c r="O71" s="4">
        <f t="shared" si="17"/>
        <v>1043.9243049327354</v>
      </c>
      <c r="P71" s="3">
        <v>0</v>
      </c>
      <c r="Q71" s="3">
        <v>0</v>
      </c>
      <c r="R71" s="3">
        <v>0</v>
      </c>
      <c r="S71" s="3">
        <v>2537.52</v>
      </c>
      <c r="T71" s="3">
        <v>0</v>
      </c>
      <c r="U71" s="3">
        <v>0</v>
      </c>
      <c r="V71" s="3">
        <v>1428.24</v>
      </c>
      <c r="W71" s="3">
        <v>0</v>
      </c>
      <c r="X71" s="3">
        <v>0</v>
      </c>
      <c r="Y71" s="3">
        <v>0</v>
      </c>
      <c r="Z71" s="3">
        <v>0</v>
      </c>
      <c r="AA71" s="3">
        <v>237.6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3354.24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</row>
    <row r="72" spans="1:50" ht="12.75">
      <c r="A72" s="3" t="s">
        <v>87</v>
      </c>
      <c r="B72" s="3" t="s">
        <v>17</v>
      </c>
      <c r="C72" s="3" t="s">
        <v>6</v>
      </c>
      <c r="D72" s="3" t="s">
        <v>133</v>
      </c>
      <c r="E72" s="3">
        <v>1132596.98</v>
      </c>
      <c r="F72" s="3">
        <v>99129.6</v>
      </c>
      <c r="G72" s="4">
        <f t="shared" si="9"/>
        <v>8668.28340807175</v>
      </c>
      <c r="H72" s="4">
        <f t="shared" si="10"/>
        <v>8223.75605381166</v>
      </c>
      <c r="I72" s="4">
        <f t="shared" si="11"/>
        <v>26449.377578475338</v>
      </c>
      <c r="J72" s="4">
        <f t="shared" si="12"/>
        <v>26227.113901345292</v>
      </c>
      <c r="K72" s="4">
        <f t="shared" si="13"/>
        <v>5778.855605381166</v>
      </c>
      <c r="L72" s="4">
        <f t="shared" si="14"/>
        <v>1333.582062780269</v>
      </c>
      <c r="M72" s="4">
        <f t="shared" si="15"/>
        <v>4223.009865470853</v>
      </c>
      <c r="N72" s="4">
        <f t="shared" si="16"/>
        <v>5112.0645739910315</v>
      </c>
      <c r="O72" s="4">
        <f t="shared" si="17"/>
        <v>13113.556950672646</v>
      </c>
      <c r="P72" s="3">
        <v>93591.72</v>
      </c>
      <c r="Q72" s="3">
        <v>21806.28</v>
      </c>
      <c r="R72" s="3">
        <v>0</v>
      </c>
      <c r="S72" s="3">
        <v>53536.2</v>
      </c>
      <c r="T72" s="3">
        <v>23766.48</v>
      </c>
      <c r="U72" s="3">
        <v>42057.36</v>
      </c>
      <c r="V72" s="3">
        <v>21739.68</v>
      </c>
      <c r="W72" s="3">
        <v>6742.6</v>
      </c>
      <c r="X72" s="3">
        <v>12265.68</v>
      </c>
      <c r="Y72" s="3">
        <v>0</v>
      </c>
      <c r="Z72" s="3">
        <v>10317.12</v>
      </c>
      <c r="AA72" s="3">
        <v>5012.76</v>
      </c>
      <c r="AB72" s="3">
        <v>0</v>
      </c>
      <c r="AC72" s="3">
        <v>0</v>
      </c>
      <c r="AD72" s="3">
        <v>313041.14</v>
      </c>
      <c r="AE72" s="3">
        <v>0</v>
      </c>
      <c r="AF72" s="3">
        <v>153716.72</v>
      </c>
      <c r="AG72" s="3">
        <v>79814.5</v>
      </c>
      <c r="AH72" s="3">
        <v>17383.96</v>
      </c>
      <c r="AI72" s="3">
        <v>797.96</v>
      </c>
      <c r="AJ72" s="3">
        <v>6705.2</v>
      </c>
      <c r="AK72" s="3">
        <v>115205.66</v>
      </c>
      <c r="AL72" s="3">
        <v>40122.82</v>
      </c>
      <c r="AM72" s="3">
        <v>-18223.28</v>
      </c>
      <c r="AN72" s="3">
        <v>-6210.79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16388.4</v>
      </c>
      <c r="AV72" s="3">
        <v>30100</v>
      </c>
      <c r="AW72" s="3">
        <v>0</v>
      </c>
      <c r="AX72" s="3">
        <v>0</v>
      </c>
    </row>
    <row r="73" spans="1:50" ht="12.75">
      <c r="A73" s="3" t="s">
        <v>87</v>
      </c>
      <c r="B73" s="3" t="s">
        <v>17</v>
      </c>
      <c r="C73" s="3" t="s">
        <v>29</v>
      </c>
      <c r="D73" s="3" t="s">
        <v>133</v>
      </c>
      <c r="E73" s="3">
        <v>996821.26</v>
      </c>
      <c r="F73" s="3">
        <v>76422.15</v>
      </c>
      <c r="G73" s="4">
        <f t="shared" si="9"/>
        <v>6682.654372197309</v>
      </c>
      <c r="H73" s="4">
        <f t="shared" si="10"/>
        <v>6339.954147982063</v>
      </c>
      <c r="I73" s="4">
        <f t="shared" si="11"/>
        <v>20390.663340807172</v>
      </c>
      <c r="J73" s="4">
        <f t="shared" si="12"/>
        <v>20219.31322869955</v>
      </c>
      <c r="K73" s="4">
        <f t="shared" si="13"/>
        <v>4455.102914798206</v>
      </c>
      <c r="L73" s="4">
        <f t="shared" si="14"/>
        <v>1028.10067264574</v>
      </c>
      <c r="M73" s="4">
        <f t="shared" si="15"/>
        <v>3255.652130044843</v>
      </c>
      <c r="N73" s="4">
        <f t="shared" si="16"/>
        <v>3941.0525784753363</v>
      </c>
      <c r="O73" s="4">
        <f t="shared" si="17"/>
        <v>10109.656614349775</v>
      </c>
      <c r="P73" s="3">
        <v>77663.16</v>
      </c>
      <c r="Q73" s="3">
        <v>19784.1</v>
      </c>
      <c r="R73" s="3">
        <v>0</v>
      </c>
      <c r="S73" s="3">
        <v>48571.23</v>
      </c>
      <c r="T73" s="3">
        <v>19722</v>
      </c>
      <c r="U73" s="3">
        <v>45711.6</v>
      </c>
      <c r="V73" s="3">
        <v>18039.96</v>
      </c>
      <c r="W73" s="3">
        <v>4910.99</v>
      </c>
      <c r="X73" s="3">
        <v>5640</v>
      </c>
      <c r="Y73" s="3">
        <v>0</v>
      </c>
      <c r="Z73" s="3">
        <v>8560.92</v>
      </c>
      <c r="AA73" s="3">
        <v>4646</v>
      </c>
      <c r="AB73" s="3">
        <v>0</v>
      </c>
      <c r="AC73" s="3">
        <v>0</v>
      </c>
      <c r="AD73" s="3">
        <v>340376.89</v>
      </c>
      <c r="AE73" s="3">
        <v>0</v>
      </c>
      <c r="AF73" s="3">
        <v>114881.18</v>
      </c>
      <c r="AG73" s="3">
        <v>48965.81</v>
      </c>
      <c r="AH73" s="3">
        <v>15682.9</v>
      </c>
      <c r="AI73" s="3">
        <v>927.54</v>
      </c>
      <c r="AJ73" s="3">
        <v>5038.150000000001</v>
      </c>
      <c r="AK73" s="3">
        <v>82032.98000000001</v>
      </c>
      <c r="AL73" s="3">
        <v>34098.1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11901.6</v>
      </c>
      <c r="AV73" s="3">
        <v>13244</v>
      </c>
      <c r="AW73" s="3">
        <v>0</v>
      </c>
      <c r="AX73" s="3">
        <v>0</v>
      </c>
    </row>
    <row r="74" spans="1:50" ht="12.75">
      <c r="A74" s="3" t="s">
        <v>87</v>
      </c>
      <c r="B74" s="3" t="s">
        <v>18</v>
      </c>
      <c r="C74" s="3" t="s">
        <v>6</v>
      </c>
      <c r="D74" s="3" t="s">
        <v>133</v>
      </c>
      <c r="E74" s="3">
        <v>5792972.190000001</v>
      </c>
      <c r="F74" s="3">
        <v>529860.8</v>
      </c>
      <c r="G74" s="4">
        <f t="shared" si="9"/>
        <v>46333.119282511216</v>
      </c>
      <c r="H74" s="4">
        <f t="shared" si="10"/>
        <v>43957.061883408074</v>
      </c>
      <c r="I74" s="4">
        <f t="shared" si="11"/>
        <v>141375.41524663678</v>
      </c>
      <c r="J74" s="4">
        <f t="shared" si="12"/>
        <v>140187.38654708522</v>
      </c>
      <c r="K74" s="4">
        <f t="shared" si="13"/>
        <v>30888.74618834081</v>
      </c>
      <c r="L74" s="4">
        <f t="shared" si="14"/>
        <v>7128.172197309417</v>
      </c>
      <c r="M74" s="4">
        <f t="shared" si="15"/>
        <v>22572.545291479822</v>
      </c>
      <c r="N74" s="4">
        <f t="shared" si="16"/>
        <v>27324.660089686102</v>
      </c>
      <c r="O74" s="4">
        <f t="shared" si="17"/>
        <v>70093.69327354261</v>
      </c>
      <c r="P74" s="3">
        <v>580752.41</v>
      </c>
      <c r="Q74" s="3">
        <v>155159.7</v>
      </c>
      <c r="R74" s="3">
        <v>0</v>
      </c>
      <c r="S74" s="3">
        <v>392781.71</v>
      </c>
      <c r="T74" s="3">
        <v>147475.44</v>
      </c>
      <c r="U74" s="3">
        <v>0</v>
      </c>
      <c r="V74" s="3">
        <v>134899.57</v>
      </c>
      <c r="W74" s="3">
        <v>45319.48</v>
      </c>
      <c r="X74" s="3">
        <v>14073.89</v>
      </c>
      <c r="Y74" s="3">
        <v>10076.73</v>
      </c>
      <c r="Z74" s="3">
        <v>63344.63</v>
      </c>
      <c r="AA74" s="3">
        <v>36858.2</v>
      </c>
      <c r="AB74" s="3">
        <v>0</v>
      </c>
      <c r="AC74" s="3">
        <v>0</v>
      </c>
      <c r="AD74" s="3">
        <v>1433483.85</v>
      </c>
      <c r="AE74" s="3">
        <v>0</v>
      </c>
      <c r="AF74" s="3">
        <v>906311.3200000001</v>
      </c>
      <c r="AG74" s="3">
        <v>315977.13</v>
      </c>
      <c r="AH74" s="3">
        <v>54401.55</v>
      </c>
      <c r="AI74" s="3">
        <v>3239.05</v>
      </c>
      <c r="AJ74" s="3">
        <v>30668.879999999997</v>
      </c>
      <c r="AK74" s="3">
        <v>552923.7</v>
      </c>
      <c r="AL74" s="3">
        <v>190871.24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52561.8</v>
      </c>
      <c r="AV74" s="3">
        <v>141931.11000000002</v>
      </c>
      <c r="AW74" s="3">
        <v>0</v>
      </c>
      <c r="AX74" s="3">
        <v>0</v>
      </c>
    </row>
    <row r="75" spans="1:50" ht="12.75">
      <c r="A75" s="3" t="s">
        <v>89</v>
      </c>
      <c r="B75" s="3" t="s">
        <v>20</v>
      </c>
      <c r="C75" s="3" t="s">
        <v>6</v>
      </c>
      <c r="D75" s="3" t="s">
        <v>133</v>
      </c>
      <c r="E75" s="3">
        <v>920.0500000000001</v>
      </c>
      <c r="F75" s="3">
        <v>534.13</v>
      </c>
      <c r="G75" s="4">
        <f t="shared" si="9"/>
        <v>46.706434977578475</v>
      </c>
      <c r="H75" s="4">
        <f t="shared" si="10"/>
        <v>44.3112331838565</v>
      </c>
      <c r="I75" s="4">
        <f t="shared" si="11"/>
        <v>142.5145067264574</v>
      </c>
      <c r="J75" s="4">
        <f t="shared" si="12"/>
        <v>141.3169058295964</v>
      </c>
      <c r="K75" s="4">
        <f t="shared" si="13"/>
        <v>31.13762331838565</v>
      </c>
      <c r="L75" s="4">
        <f t="shared" si="14"/>
        <v>7.185605381165919</v>
      </c>
      <c r="M75" s="4">
        <f t="shared" si="15"/>
        <v>22.754417040358746</v>
      </c>
      <c r="N75" s="4">
        <f t="shared" si="16"/>
        <v>27.54482062780269</v>
      </c>
      <c r="O75" s="4">
        <f t="shared" si="17"/>
        <v>70.6584529147982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78.59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307.33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</row>
    <row r="76" spans="1:50" ht="12.75">
      <c r="A76" s="3" t="s">
        <v>89</v>
      </c>
      <c r="B76" s="3" t="s">
        <v>34</v>
      </c>
      <c r="C76" s="3" t="s">
        <v>6</v>
      </c>
      <c r="D76" s="3" t="s">
        <v>133</v>
      </c>
      <c r="E76" s="3">
        <v>21921.739999999998</v>
      </c>
      <c r="F76" s="3">
        <v>8107.32</v>
      </c>
      <c r="G76" s="4">
        <f t="shared" si="9"/>
        <v>708.9360538116592</v>
      </c>
      <c r="H76" s="4">
        <f t="shared" si="10"/>
        <v>672.5803587443946</v>
      </c>
      <c r="I76" s="4">
        <f t="shared" si="11"/>
        <v>2163.163856502242</v>
      </c>
      <c r="J76" s="4">
        <f t="shared" si="12"/>
        <v>2144.98600896861</v>
      </c>
      <c r="K76" s="4">
        <f t="shared" si="13"/>
        <v>472.62403587443947</v>
      </c>
      <c r="L76" s="4">
        <f t="shared" si="14"/>
        <v>109.06708520179372</v>
      </c>
      <c r="M76" s="4">
        <f t="shared" si="15"/>
        <v>345.37910313901347</v>
      </c>
      <c r="N76" s="4">
        <f t="shared" si="16"/>
        <v>418.0904932735426</v>
      </c>
      <c r="O76" s="4">
        <f t="shared" si="17"/>
        <v>1072.493004484305</v>
      </c>
      <c r="P76" s="3">
        <v>6602.04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1533.6</v>
      </c>
      <c r="W76" s="3">
        <v>0</v>
      </c>
      <c r="X76" s="3">
        <v>2226.72</v>
      </c>
      <c r="Y76" s="3">
        <v>0</v>
      </c>
      <c r="Z76" s="3">
        <v>0</v>
      </c>
      <c r="AA76" s="3">
        <v>216.8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2608.86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626.4</v>
      </c>
      <c r="AV76" s="3">
        <v>0</v>
      </c>
      <c r="AW76" s="3">
        <v>0</v>
      </c>
      <c r="AX76" s="3">
        <v>0</v>
      </c>
    </row>
    <row r="77" spans="1:50" ht="12.75">
      <c r="A77" s="3" t="s">
        <v>89</v>
      </c>
      <c r="B77" s="3" t="s">
        <v>15</v>
      </c>
      <c r="C77" s="3" t="s">
        <v>6</v>
      </c>
      <c r="D77" s="3" t="s">
        <v>133</v>
      </c>
      <c r="E77" s="3">
        <v>19350.74</v>
      </c>
      <c r="F77" s="3">
        <v>6315.36</v>
      </c>
      <c r="G77" s="4">
        <f t="shared" si="9"/>
        <v>552.24</v>
      </c>
      <c r="H77" s="4">
        <f t="shared" si="10"/>
        <v>523.92</v>
      </c>
      <c r="I77" s="4">
        <f t="shared" si="11"/>
        <v>1685.04</v>
      </c>
      <c r="J77" s="4">
        <f t="shared" si="12"/>
        <v>1670.8799999999999</v>
      </c>
      <c r="K77" s="4">
        <f t="shared" si="13"/>
        <v>368.16</v>
      </c>
      <c r="L77" s="4">
        <f t="shared" si="14"/>
        <v>84.96</v>
      </c>
      <c r="M77" s="4">
        <f t="shared" si="15"/>
        <v>269.04</v>
      </c>
      <c r="N77" s="4">
        <f t="shared" si="16"/>
        <v>325.68</v>
      </c>
      <c r="O77" s="4">
        <f t="shared" si="17"/>
        <v>835.4399999999999</v>
      </c>
      <c r="P77" s="3">
        <v>7193.28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1670.88</v>
      </c>
      <c r="W77" s="3">
        <v>0</v>
      </c>
      <c r="X77" s="3">
        <v>0</v>
      </c>
      <c r="Y77" s="3">
        <v>0</v>
      </c>
      <c r="Z77" s="3">
        <v>0</v>
      </c>
      <c r="AA77" s="3">
        <v>472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3072.82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626.4</v>
      </c>
      <c r="AV77" s="3">
        <v>0</v>
      </c>
      <c r="AW77" s="3">
        <v>0</v>
      </c>
      <c r="AX77" s="3">
        <v>0</v>
      </c>
    </row>
    <row r="78" spans="1:50" ht="12.75">
      <c r="A78" s="3" t="s">
        <v>89</v>
      </c>
      <c r="B78" s="3" t="s">
        <v>16</v>
      </c>
      <c r="C78" s="3" t="s">
        <v>6</v>
      </c>
      <c r="D78" s="3" t="s">
        <v>133</v>
      </c>
      <c r="E78" s="3">
        <v>15751.470000000001</v>
      </c>
      <c r="F78" s="3">
        <v>4433.16</v>
      </c>
      <c r="G78" s="4">
        <f t="shared" si="9"/>
        <v>387.653004484305</v>
      </c>
      <c r="H78" s="4">
        <f t="shared" si="10"/>
        <v>367.77336322869957</v>
      </c>
      <c r="I78" s="4">
        <f t="shared" si="11"/>
        <v>1182.8386547085202</v>
      </c>
      <c r="J78" s="4">
        <f t="shared" si="12"/>
        <v>1172.8988340807175</v>
      </c>
      <c r="K78" s="4">
        <f t="shared" si="13"/>
        <v>258.43533632286994</v>
      </c>
      <c r="L78" s="4">
        <f t="shared" si="14"/>
        <v>59.63892376681614</v>
      </c>
      <c r="M78" s="4">
        <f t="shared" si="15"/>
        <v>188.85659192825113</v>
      </c>
      <c r="N78" s="4">
        <f t="shared" si="16"/>
        <v>228.6158744394619</v>
      </c>
      <c r="O78" s="4">
        <f t="shared" si="17"/>
        <v>586.4494170403588</v>
      </c>
      <c r="P78" s="3">
        <v>4677.6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991.2</v>
      </c>
      <c r="W78" s="3">
        <v>0</v>
      </c>
      <c r="X78" s="3">
        <v>1440.6</v>
      </c>
      <c r="Y78" s="3">
        <v>222.6</v>
      </c>
      <c r="Z78" s="3">
        <v>0</v>
      </c>
      <c r="AA78" s="3">
        <v>140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2593.51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1252.8</v>
      </c>
      <c r="AV78" s="3">
        <v>0</v>
      </c>
      <c r="AW78" s="3">
        <v>0</v>
      </c>
      <c r="AX78" s="3">
        <v>0</v>
      </c>
    </row>
    <row r="79" spans="1:50" ht="12.75">
      <c r="A79" s="3" t="s">
        <v>89</v>
      </c>
      <c r="B79" s="3" t="s">
        <v>17</v>
      </c>
      <c r="C79" s="3" t="s">
        <v>6</v>
      </c>
      <c r="D79" s="3" t="s">
        <v>133</v>
      </c>
      <c r="E79" s="3">
        <v>19361.02</v>
      </c>
      <c r="F79" s="3">
        <v>5544.24</v>
      </c>
      <c r="G79" s="4">
        <f t="shared" si="9"/>
        <v>484.81022421524665</v>
      </c>
      <c r="H79" s="4">
        <f t="shared" si="10"/>
        <v>459.9481614349775</v>
      </c>
      <c r="I79" s="4">
        <f t="shared" si="11"/>
        <v>1479.292735426009</v>
      </c>
      <c r="J79" s="4">
        <f t="shared" si="12"/>
        <v>1466.8617040358743</v>
      </c>
      <c r="K79" s="4">
        <f t="shared" si="13"/>
        <v>323.20681614349775</v>
      </c>
      <c r="L79" s="4">
        <f t="shared" si="14"/>
        <v>74.58618834080717</v>
      </c>
      <c r="M79" s="4">
        <f t="shared" si="15"/>
        <v>236.18959641255606</v>
      </c>
      <c r="N79" s="4">
        <f t="shared" si="16"/>
        <v>285.91372197309414</v>
      </c>
      <c r="O79" s="4">
        <f t="shared" si="17"/>
        <v>733.4308520179371</v>
      </c>
      <c r="P79" s="3">
        <v>5787.96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1567.44</v>
      </c>
      <c r="W79" s="3">
        <v>0</v>
      </c>
      <c r="X79" s="3">
        <v>3082.92</v>
      </c>
      <c r="Y79" s="3">
        <v>0</v>
      </c>
      <c r="Z79" s="3">
        <v>0</v>
      </c>
      <c r="AA79" s="3">
        <v>143.2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2608.86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626.4</v>
      </c>
      <c r="AV79" s="3">
        <v>0</v>
      </c>
      <c r="AW79" s="3">
        <v>0</v>
      </c>
      <c r="AX79" s="3">
        <v>0</v>
      </c>
    </row>
    <row r="80" spans="1:50" ht="12.75">
      <c r="A80" s="3" t="s">
        <v>89</v>
      </c>
      <c r="B80" s="3" t="s">
        <v>33</v>
      </c>
      <c r="C80" s="3" t="s">
        <v>6</v>
      </c>
      <c r="D80" s="3" t="s">
        <v>133</v>
      </c>
      <c r="E80" s="3">
        <v>14599.66</v>
      </c>
      <c r="F80" s="3">
        <v>4848.96</v>
      </c>
      <c r="G80" s="4">
        <f t="shared" si="9"/>
        <v>424.0121973094171</v>
      </c>
      <c r="H80" s="4">
        <f t="shared" si="10"/>
        <v>402.2679820627803</v>
      </c>
      <c r="I80" s="4">
        <f t="shared" si="11"/>
        <v>1293.780807174888</v>
      </c>
      <c r="J80" s="4">
        <f t="shared" si="12"/>
        <v>1282.9086995515695</v>
      </c>
      <c r="K80" s="4">
        <f t="shared" si="13"/>
        <v>282.67479820627807</v>
      </c>
      <c r="L80" s="4">
        <f t="shared" si="14"/>
        <v>65.23264573991031</v>
      </c>
      <c r="M80" s="4">
        <f t="shared" si="15"/>
        <v>206.57004484304935</v>
      </c>
      <c r="N80" s="4">
        <f t="shared" si="16"/>
        <v>250.05847533632289</v>
      </c>
      <c r="O80" s="4">
        <f t="shared" si="17"/>
        <v>641.4543497757847</v>
      </c>
      <c r="P80" s="3">
        <v>5523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1282.92</v>
      </c>
      <c r="W80" s="3">
        <v>0</v>
      </c>
      <c r="X80" s="3">
        <v>0</v>
      </c>
      <c r="Y80" s="3">
        <v>0</v>
      </c>
      <c r="Z80" s="3">
        <v>0</v>
      </c>
      <c r="AA80" s="3">
        <v>362.4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2582.38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</row>
    <row r="81" spans="1:50" ht="12.75">
      <c r="A81" s="3" t="s">
        <v>89</v>
      </c>
      <c r="B81" s="3" t="s">
        <v>18</v>
      </c>
      <c r="C81" s="3" t="s">
        <v>6</v>
      </c>
      <c r="D81" s="3" t="s">
        <v>133</v>
      </c>
      <c r="E81" s="3">
        <v>17845.41</v>
      </c>
      <c r="F81" s="3">
        <v>8697.36</v>
      </c>
      <c r="G81" s="4">
        <f t="shared" si="9"/>
        <v>760.5314798206279</v>
      </c>
      <c r="H81" s="4">
        <f t="shared" si="10"/>
        <v>721.5298654708521</v>
      </c>
      <c r="I81" s="4">
        <f t="shared" si="11"/>
        <v>2320.596053811659</v>
      </c>
      <c r="J81" s="4">
        <f t="shared" si="12"/>
        <v>2301.095246636771</v>
      </c>
      <c r="K81" s="4">
        <f t="shared" si="13"/>
        <v>507.0209865470853</v>
      </c>
      <c r="L81" s="4">
        <f t="shared" si="14"/>
        <v>117.00484304932735</v>
      </c>
      <c r="M81" s="4">
        <f t="shared" si="15"/>
        <v>370.51533632287</v>
      </c>
      <c r="N81" s="4">
        <f t="shared" si="16"/>
        <v>448.51856502242157</v>
      </c>
      <c r="O81" s="4">
        <f t="shared" si="17"/>
        <v>1150.5476233183856</v>
      </c>
      <c r="P81" s="3">
        <v>5178.6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1341</v>
      </c>
      <c r="W81" s="3">
        <v>0</v>
      </c>
      <c r="X81" s="3">
        <v>0</v>
      </c>
      <c r="Y81" s="3">
        <v>230.28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1771.77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626.4</v>
      </c>
      <c r="AV81" s="3">
        <v>0</v>
      </c>
      <c r="AW81" s="3">
        <v>0</v>
      </c>
      <c r="AX81" s="3">
        <v>0</v>
      </c>
    </row>
    <row r="82" spans="1:50" ht="12.75">
      <c r="A82" s="3" t="s">
        <v>90</v>
      </c>
      <c r="B82" s="3" t="s">
        <v>7</v>
      </c>
      <c r="C82" s="3" t="s">
        <v>6</v>
      </c>
      <c r="D82" s="3" t="s">
        <v>131</v>
      </c>
      <c r="E82" s="3">
        <v>379948.02</v>
      </c>
      <c r="F82" s="3">
        <v>36152.04</v>
      </c>
      <c r="G82" s="4">
        <f t="shared" si="9"/>
        <v>3161.2770403587447</v>
      </c>
      <c r="H82" s="4">
        <f t="shared" si="10"/>
        <v>2999.160269058296</v>
      </c>
      <c r="I82" s="4">
        <f t="shared" si="11"/>
        <v>9645.947892376682</v>
      </c>
      <c r="J82" s="4">
        <f t="shared" si="12"/>
        <v>9564.889506726457</v>
      </c>
      <c r="K82" s="4">
        <f t="shared" si="13"/>
        <v>2107.5180269058296</v>
      </c>
      <c r="L82" s="4">
        <f t="shared" si="14"/>
        <v>486.3503139013453</v>
      </c>
      <c r="M82" s="4">
        <f t="shared" si="15"/>
        <v>1540.1093273542601</v>
      </c>
      <c r="N82" s="4">
        <f t="shared" si="16"/>
        <v>1864.342869955157</v>
      </c>
      <c r="O82" s="4">
        <f t="shared" si="17"/>
        <v>4782.444753363228</v>
      </c>
      <c r="P82" s="3">
        <v>37021.2</v>
      </c>
      <c r="Q82" s="3">
        <v>0</v>
      </c>
      <c r="R82" s="3">
        <v>0</v>
      </c>
      <c r="S82" s="3">
        <v>23350.8</v>
      </c>
      <c r="T82" s="3">
        <v>9401.04</v>
      </c>
      <c r="U82" s="3">
        <v>0</v>
      </c>
      <c r="V82" s="3">
        <v>8599.56</v>
      </c>
      <c r="W82" s="3">
        <v>5903.04</v>
      </c>
      <c r="X82" s="3">
        <v>2498.4</v>
      </c>
      <c r="Y82" s="3">
        <v>0</v>
      </c>
      <c r="Z82" s="3">
        <v>4081.08</v>
      </c>
      <c r="AA82" s="3">
        <v>2186.4</v>
      </c>
      <c r="AB82" s="3">
        <v>0</v>
      </c>
      <c r="AC82" s="3">
        <v>0</v>
      </c>
      <c r="AD82" s="3">
        <v>155346.78</v>
      </c>
      <c r="AE82" s="3">
        <v>0</v>
      </c>
      <c r="AF82" s="3">
        <v>0</v>
      </c>
      <c r="AG82" s="3">
        <v>26150.13</v>
      </c>
      <c r="AH82" s="3">
        <v>2105.69</v>
      </c>
      <c r="AI82" s="3">
        <v>358.32</v>
      </c>
      <c r="AJ82" s="3">
        <v>0</v>
      </c>
      <c r="AK82" s="3">
        <v>26427.37</v>
      </c>
      <c r="AL82" s="3">
        <v>27571.769999999997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3758.4</v>
      </c>
      <c r="AV82" s="3">
        <v>9036</v>
      </c>
      <c r="AW82" s="3">
        <v>0</v>
      </c>
      <c r="AX82" s="3">
        <v>0</v>
      </c>
    </row>
    <row r="83" spans="1:50" ht="12.75">
      <c r="A83" s="3" t="s">
        <v>90</v>
      </c>
      <c r="B83" s="3" t="s">
        <v>91</v>
      </c>
      <c r="C83" s="3" t="s">
        <v>6</v>
      </c>
      <c r="D83" s="3" t="s">
        <v>132</v>
      </c>
      <c r="E83" s="3">
        <v>289580.04000000004</v>
      </c>
      <c r="F83" s="3">
        <v>25697.11</v>
      </c>
      <c r="G83" s="4">
        <f t="shared" si="9"/>
        <v>2247.0567040358746</v>
      </c>
      <c r="H83" s="4">
        <f t="shared" si="10"/>
        <v>2131.82302690583</v>
      </c>
      <c r="I83" s="4">
        <f t="shared" si="11"/>
        <v>6856.403789237668</v>
      </c>
      <c r="J83" s="4">
        <f t="shared" si="12"/>
        <v>6798.786950672646</v>
      </c>
      <c r="K83" s="4">
        <f t="shared" si="13"/>
        <v>1498.0378026905832</v>
      </c>
      <c r="L83" s="4">
        <f t="shared" si="14"/>
        <v>345.7010313901345</v>
      </c>
      <c r="M83" s="4">
        <f t="shared" si="15"/>
        <v>1094.719932735426</v>
      </c>
      <c r="N83" s="4">
        <f t="shared" si="16"/>
        <v>1325.187286995516</v>
      </c>
      <c r="O83" s="4">
        <f t="shared" si="17"/>
        <v>3399.393475336323</v>
      </c>
      <c r="P83" s="3">
        <v>23152.68</v>
      </c>
      <c r="Q83" s="3">
        <v>0</v>
      </c>
      <c r="R83" s="3">
        <v>0</v>
      </c>
      <c r="S83" s="3">
        <v>16224.84</v>
      </c>
      <c r="T83" s="3">
        <v>6610.92</v>
      </c>
      <c r="U83" s="3">
        <v>0</v>
      </c>
      <c r="V83" s="3">
        <v>6047.25</v>
      </c>
      <c r="W83" s="3">
        <v>1951.66</v>
      </c>
      <c r="X83" s="3">
        <v>0</v>
      </c>
      <c r="Y83" s="3">
        <v>300.57</v>
      </c>
      <c r="Z83" s="3">
        <v>2869.68</v>
      </c>
      <c r="AA83" s="3">
        <v>1519.2</v>
      </c>
      <c r="AB83" s="3">
        <v>0</v>
      </c>
      <c r="AC83" s="3">
        <v>0</v>
      </c>
      <c r="AD83" s="3">
        <v>93349.29</v>
      </c>
      <c r="AE83" s="3">
        <v>0</v>
      </c>
      <c r="AF83" s="3">
        <v>31860.07</v>
      </c>
      <c r="AG83" s="3">
        <v>19292.719999999998</v>
      </c>
      <c r="AH83" s="3">
        <v>5331.84</v>
      </c>
      <c r="AI83" s="3">
        <v>484.04</v>
      </c>
      <c r="AJ83" s="3">
        <v>1459.07</v>
      </c>
      <c r="AK83" s="3">
        <v>29925.640000000003</v>
      </c>
      <c r="AL83" s="3">
        <v>11233.84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2721.6</v>
      </c>
      <c r="AV83" s="3">
        <v>10316</v>
      </c>
      <c r="AW83" s="3">
        <v>-767.98</v>
      </c>
      <c r="AX83" s="3">
        <v>0</v>
      </c>
    </row>
    <row r="84" spans="1:50" ht="12.75">
      <c r="A84" s="3" t="s">
        <v>90</v>
      </c>
      <c r="B84" s="3" t="s">
        <v>78</v>
      </c>
      <c r="C84" s="3" t="s">
        <v>6</v>
      </c>
      <c r="D84" s="3" t="s">
        <v>132</v>
      </c>
      <c r="E84" s="3">
        <v>439132.9900000001</v>
      </c>
      <c r="F84" s="3">
        <v>43176.84</v>
      </c>
      <c r="G84" s="4">
        <f t="shared" si="9"/>
        <v>3775.5532735426004</v>
      </c>
      <c r="H84" s="4">
        <f t="shared" si="10"/>
        <v>3581.935156950672</v>
      </c>
      <c r="I84" s="4">
        <f t="shared" si="11"/>
        <v>11520.27793721973</v>
      </c>
      <c r="J84" s="4">
        <f t="shared" si="12"/>
        <v>11423.468878923764</v>
      </c>
      <c r="K84" s="4">
        <f t="shared" si="13"/>
        <v>2517.0355156950673</v>
      </c>
      <c r="L84" s="4">
        <f t="shared" si="14"/>
        <v>580.8543497757846</v>
      </c>
      <c r="M84" s="4">
        <f t="shared" si="15"/>
        <v>1839.3721076233182</v>
      </c>
      <c r="N84" s="4">
        <f t="shared" si="16"/>
        <v>2226.6083408071745</v>
      </c>
      <c r="O84" s="4">
        <f t="shared" si="17"/>
        <v>5711.734439461882</v>
      </c>
      <c r="P84" s="3">
        <v>38441.52</v>
      </c>
      <c r="Q84" s="3">
        <v>0</v>
      </c>
      <c r="R84" s="3">
        <v>0</v>
      </c>
      <c r="S84" s="3">
        <v>20241</v>
      </c>
      <c r="T84" s="3">
        <v>9761.52000000001</v>
      </c>
      <c r="U84" s="3">
        <v>0</v>
      </c>
      <c r="V84" s="3">
        <v>8929.44</v>
      </c>
      <c r="W84" s="3">
        <v>2669.64</v>
      </c>
      <c r="X84" s="3">
        <v>6453.84</v>
      </c>
      <c r="Y84" s="3">
        <v>0</v>
      </c>
      <c r="Z84" s="3">
        <v>4237.92</v>
      </c>
      <c r="AA84" s="3">
        <v>1895.2</v>
      </c>
      <c r="AB84" s="3">
        <v>0</v>
      </c>
      <c r="AC84" s="3">
        <v>0</v>
      </c>
      <c r="AD84" s="3">
        <v>131115.90000000002</v>
      </c>
      <c r="AE84" s="3">
        <v>0</v>
      </c>
      <c r="AF84" s="3">
        <v>60241.82</v>
      </c>
      <c r="AG84" s="3">
        <v>28961.69</v>
      </c>
      <c r="AH84" s="3">
        <v>2506.38</v>
      </c>
      <c r="AI84" s="3">
        <v>382.44</v>
      </c>
      <c r="AJ84" s="3">
        <v>1427.58</v>
      </c>
      <c r="AK84" s="3">
        <v>46001.23</v>
      </c>
      <c r="AL84" s="3">
        <v>13425.029999999999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19264</v>
      </c>
      <c r="AW84" s="3">
        <v>0</v>
      </c>
      <c r="AX84" s="3">
        <v>0</v>
      </c>
    </row>
    <row r="85" spans="1:50" ht="12.75">
      <c r="A85" s="3" t="s">
        <v>90</v>
      </c>
      <c r="B85" s="3" t="s">
        <v>45</v>
      </c>
      <c r="C85" s="3" t="s">
        <v>6</v>
      </c>
      <c r="D85" s="3" t="s">
        <v>132</v>
      </c>
      <c r="E85" s="3">
        <v>399600.4699999999</v>
      </c>
      <c r="F85" s="3">
        <v>38554.2</v>
      </c>
      <c r="G85" s="4">
        <f t="shared" si="9"/>
        <v>3371.3313901345286</v>
      </c>
      <c r="H85" s="4">
        <f t="shared" si="10"/>
        <v>3198.4426008968603</v>
      </c>
      <c r="I85" s="4">
        <f t="shared" si="11"/>
        <v>10286.882959641254</v>
      </c>
      <c r="J85" s="4">
        <f t="shared" si="12"/>
        <v>10200.43856502242</v>
      </c>
      <c r="K85" s="4">
        <f t="shared" si="13"/>
        <v>2247.5542600896856</v>
      </c>
      <c r="L85" s="4">
        <f t="shared" si="14"/>
        <v>518.6663677130044</v>
      </c>
      <c r="M85" s="4">
        <f t="shared" si="15"/>
        <v>1642.4434977578474</v>
      </c>
      <c r="N85" s="4">
        <f t="shared" si="16"/>
        <v>1988.2210762331836</v>
      </c>
      <c r="O85" s="4">
        <f t="shared" si="17"/>
        <v>5100.21928251121</v>
      </c>
      <c r="P85" s="3">
        <v>33875.16</v>
      </c>
      <c r="Q85" s="3">
        <v>821.88</v>
      </c>
      <c r="R85" s="3">
        <v>0</v>
      </c>
      <c r="S85" s="3">
        <v>19202.61</v>
      </c>
      <c r="T85" s="3">
        <v>8374.39</v>
      </c>
      <c r="U85" s="3">
        <v>0</v>
      </c>
      <c r="V85" s="3">
        <v>7660.41</v>
      </c>
      <c r="W85" s="3">
        <v>2483.46</v>
      </c>
      <c r="X85" s="3">
        <v>2189.69</v>
      </c>
      <c r="Y85" s="3">
        <v>337.08</v>
      </c>
      <c r="Z85" s="3">
        <v>3635.56</v>
      </c>
      <c r="AA85" s="3">
        <v>1800.8</v>
      </c>
      <c r="AB85" s="3">
        <v>0</v>
      </c>
      <c r="AC85" s="3">
        <v>0</v>
      </c>
      <c r="AD85" s="3">
        <v>131233.9</v>
      </c>
      <c r="AE85" s="3">
        <v>0</v>
      </c>
      <c r="AF85" s="3">
        <v>64942.57</v>
      </c>
      <c r="AG85" s="3">
        <v>17277.109999999997</v>
      </c>
      <c r="AH85" s="3">
        <v>1373.21</v>
      </c>
      <c r="AI85" s="3">
        <v>29.54</v>
      </c>
      <c r="AJ85" s="3">
        <v>1179.77</v>
      </c>
      <c r="AK85" s="3">
        <v>39958.490000000005</v>
      </c>
      <c r="AL85" s="3">
        <v>11379.240000000002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3918.6</v>
      </c>
      <c r="AV85" s="3">
        <v>9372.8</v>
      </c>
      <c r="AW85" s="3">
        <v>0</v>
      </c>
      <c r="AX85" s="3">
        <v>0</v>
      </c>
    </row>
    <row r="86" spans="1:50" ht="12.75">
      <c r="A86" s="3" t="s">
        <v>90</v>
      </c>
      <c r="B86" s="3" t="s">
        <v>92</v>
      </c>
      <c r="C86" s="3" t="s">
        <v>6</v>
      </c>
      <c r="D86" s="3" t="s">
        <v>132</v>
      </c>
      <c r="E86" s="3">
        <v>213747.78000000003</v>
      </c>
      <c r="F86" s="3">
        <v>14814.36</v>
      </c>
      <c r="G86" s="4">
        <f t="shared" si="9"/>
        <v>1295.4260986547085</v>
      </c>
      <c r="H86" s="4">
        <f t="shared" si="10"/>
        <v>1228.9939910313901</v>
      </c>
      <c r="I86" s="4">
        <f t="shared" si="11"/>
        <v>3952.710403587444</v>
      </c>
      <c r="J86" s="4">
        <f t="shared" si="12"/>
        <v>3919.494349775785</v>
      </c>
      <c r="K86" s="4">
        <f t="shared" si="13"/>
        <v>863.6173991031391</v>
      </c>
      <c r="L86" s="4">
        <f t="shared" si="14"/>
        <v>199.29632286995516</v>
      </c>
      <c r="M86" s="4">
        <f t="shared" si="15"/>
        <v>631.1050224215247</v>
      </c>
      <c r="N86" s="4">
        <f t="shared" si="16"/>
        <v>763.9692376681616</v>
      </c>
      <c r="O86" s="4">
        <f t="shared" si="17"/>
        <v>1959.7471748878925</v>
      </c>
      <c r="P86" s="3">
        <v>16873.68</v>
      </c>
      <c r="Q86" s="3">
        <v>0</v>
      </c>
      <c r="R86" s="3">
        <v>0</v>
      </c>
      <c r="S86" s="3">
        <v>11824.92</v>
      </c>
      <c r="T86" s="3">
        <v>4285.08</v>
      </c>
      <c r="U86" s="3">
        <v>0</v>
      </c>
      <c r="V86" s="3">
        <v>3919.44</v>
      </c>
      <c r="W86" s="3">
        <v>1339.72</v>
      </c>
      <c r="X86" s="3">
        <v>0</v>
      </c>
      <c r="Y86" s="3">
        <v>0</v>
      </c>
      <c r="Z86" s="3">
        <v>1860.12</v>
      </c>
      <c r="AA86" s="3">
        <v>1107.2</v>
      </c>
      <c r="AB86" s="3">
        <v>0</v>
      </c>
      <c r="AC86" s="3">
        <v>0</v>
      </c>
      <c r="AD86" s="3">
        <v>60339.06</v>
      </c>
      <c r="AE86" s="3">
        <v>0</v>
      </c>
      <c r="AF86" s="3">
        <v>43849.439999999995</v>
      </c>
      <c r="AG86" s="3">
        <v>8745.15</v>
      </c>
      <c r="AH86" s="3">
        <v>938.44</v>
      </c>
      <c r="AI86" s="3">
        <v>0</v>
      </c>
      <c r="AJ86" s="3">
        <v>709.12</v>
      </c>
      <c r="AK86" s="3">
        <v>27335.73</v>
      </c>
      <c r="AL86" s="3">
        <v>6779.12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1879.2</v>
      </c>
      <c r="AV86" s="3">
        <v>8428</v>
      </c>
      <c r="AW86" s="3">
        <v>-1280</v>
      </c>
      <c r="AX86" s="3">
        <v>0</v>
      </c>
    </row>
    <row r="87" spans="1:50" ht="12.75">
      <c r="A87" s="3" t="s">
        <v>90</v>
      </c>
      <c r="B87" s="3" t="s">
        <v>18</v>
      </c>
      <c r="C87" s="3" t="s">
        <v>6</v>
      </c>
      <c r="D87" s="3" t="s">
        <v>131</v>
      </c>
      <c r="E87" s="3">
        <v>-48625.5</v>
      </c>
      <c r="F87" s="3">
        <v>-13889.98</v>
      </c>
      <c r="G87" s="4">
        <f t="shared" si="9"/>
        <v>-1214.59466367713</v>
      </c>
      <c r="H87" s="4">
        <f t="shared" si="10"/>
        <v>-1152.3077578475336</v>
      </c>
      <c r="I87" s="4">
        <f t="shared" si="11"/>
        <v>-3706.070896860986</v>
      </c>
      <c r="J87" s="4">
        <f t="shared" si="12"/>
        <v>-3674.927443946188</v>
      </c>
      <c r="K87" s="4">
        <f t="shared" si="13"/>
        <v>-809.7297757847533</v>
      </c>
      <c r="L87" s="4">
        <f t="shared" si="14"/>
        <v>-186.86071748878922</v>
      </c>
      <c r="M87" s="4">
        <f t="shared" si="15"/>
        <v>-591.7256053811659</v>
      </c>
      <c r="N87" s="4">
        <f t="shared" si="16"/>
        <v>-716.2994170403588</v>
      </c>
      <c r="O87" s="4">
        <f t="shared" si="17"/>
        <v>-1837.463721973094</v>
      </c>
      <c r="P87" s="3">
        <v>0</v>
      </c>
      <c r="Q87" s="3">
        <v>0</v>
      </c>
      <c r="R87" s="3">
        <v>0</v>
      </c>
      <c r="S87" s="3">
        <v>692.04</v>
      </c>
      <c r="T87" s="3">
        <v>-1816.9499999999998</v>
      </c>
      <c r="U87" s="3">
        <v>0</v>
      </c>
      <c r="V87" s="3">
        <v>-1661.97</v>
      </c>
      <c r="W87" s="3">
        <v>-1025.41</v>
      </c>
      <c r="X87" s="3">
        <v>0</v>
      </c>
      <c r="Y87" s="3">
        <v>0</v>
      </c>
      <c r="Z87" s="3">
        <v>-749.01</v>
      </c>
      <c r="AA87" s="3">
        <v>0</v>
      </c>
      <c r="AB87" s="3">
        <v>0</v>
      </c>
      <c r="AC87" s="3">
        <v>0</v>
      </c>
      <c r="AD87" s="3">
        <v>-16168.7</v>
      </c>
      <c r="AE87" s="3">
        <v>-435.48</v>
      </c>
      <c r="AF87" s="3">
        <v>0</v>
      </c>
      <c r="AG87" s="3">
        <v>-4993.74</v>
      </c>
      <c r="AH87" s="3">
        <v>-149.84</v>
      </c>
      <c r="AI87" s="3">
        <v>-1042.4299999999998</v>
      </c>
      <c r="AJ87" s="3">
        <v>0</v>
      </c>
      <c r="AK87" s="3">
        <v>-3392.16</v>
      </c>
      <c r="AL87" s="3">
        <v>-2695.4900000000002</v>
      </c>
      <c r="AM87" s="3">
        <v>-1593.8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153</v>
      </c>
      <c r="AV87" s="3">
        <v>737</v>
      </c>
      <c r="AW87" s="3">
        <v>-592.58</v>
      </c>
      <c r="AX87" s="3">
        <v>0</v>
      </c>
    </row>
    <row r="88" spans="1:50" ht="12.75">
      <c r="A88" s="3" t="s">
        <v>129</v>
      </c>
      <c r="B88" s="3" t="s">
        <v>130</v>
      </c>
      <c r="C88" s="3" t="s">
        <v>6</v>
      </c>
      <c r="D88" s="3" t="s">
        <v>133</v>
      </c>
      <c r="E88" s="3">
        <v>13038.179999999998</v>
      </c>
      <c r="F88" s="3">
        <v>7405.92</v>
      </c>
      <c r="G88" s="4">
        <f t="shared" si="9"/>
        <v>647.602869955157</v>
      </c>
      <c r="H88" s="4">
        <f t="shared" si="10"/>
        <v>614.392466367713</v>
      </c>
      <c r="I88" s="4">
        <f t="shared" si="11"/>
        <v>1976.0190134529148</v>
      </c>
      <c r="J88" s="4">
        <f t="shared" si="12"/>
        <v>1959.4138116591928</v>
      </c>
      <c r="K88" s="4">
        <f t="shared" si="13"/>
        <v>431.7352466367713</v>
      </c>
      <c r="L88" s="4">
        <f t="shared" si="14"/>
        <v>99.63121076233185</v>
      </c>
      <c r="M88" s="4">
        <f t="shared" si="15"/>
        <v>315.49883408071753</v>
      </c>
      <c r="N88" s="4">
        <f t="shared" si="16"/>
        <v>381.9196412556054</v>
      </c>
      <c r="O88" s="4">
        <f t="shared" si="17"/>
        <v>979.7069058295964</v>
      </c>
      <c r="P88" s="3">
        <v>0</v>
      </c>
      <c r="Q88" s="3">
        <v>0</v>
      </c>
      <c r="R88" s="3">
        <v>0</v>
      </c>
      <c r="S88" s="3">
        <v>1884</v>
      </c>
      <c r="T88" s="3">
        <v>1370.04</v>
      </c>
      <c r="U88" s="3">
        <v>0</v>
      </c>
      <c r="V88" s="3">
        <v>1253.16</v>
      </c>
      <c r="W88" s="3">
        <v>0</v>
      </c>
      <c r="X88" s="3">
        <v>0</v>
      </c>
      <c r="Y88" s="3">
        <v>0</v>
      </c>
      <c r="Z88" s="3">
        <v>0</v>
      </c>
      <c r="AA88" s="3">
        <v>176.4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1490.82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-542.16</v>
      </c>
      <c r="AX88" s="3">
        <v>0</v>
      </c>
    </row>
    <row r="89" spans="1:50" ht="12.75">
      <c r="A89" s="3" t="s">
        <v>93</v>
      </c>
      <c r="B89" s="3" t="s">
        <v>7</v>
      </c>
      <c r="C89" s="3" t="s">
        <v>6</v>
      </c>
      <c r="D89" s="3" t="s">
        <v>131</v>
      </c>
      <c r="E89" s="3">
        <v>477635.30000000005</v>
      </c>
      <c r="F89" s="3">
        <v>48905.51</v>
      </c>
      <c r="G89" s="4">
        <f t="shared" si="9"/>
        <v>4276.490784753364</v>
      </c>
      <c r="H89" s="4">
        <f t="shared" si="10"/>
        <v>4057.183565022422</v>
      </c>
      <c r="I89" s="4">
        <f t="shared" si="11"/>
        <v>13048.779573991033</v>
      </c>
      <c r="J89" s="4">
        <f t="shared" si="12"/>
        <v>12939.125964125562</v>
      </c>
      <c r="K89" s="4">
        <f t="shared" si="13"/>
        <v>2850.9938565022426</v>
      </c>
      <c r="L89" s="4">
        <f t="shared" si="14"/>
        <v>657.9216591928251</v>
      </c>
      <c r="M89" s="4">
        <f t="shared" si="15"/>
        <v>2083.4185874439463</v>
      </c>
      <c r="N89" s="4">
        <f t="shared" si="16"/>
        <v>2522.03302690583</v>
      </c>
      <c r="O89" s="4">
        <f t="shared" si="17"/>
        <v>6469.562982062781</v>
      </c>
      <c r="P89" s="3">
        <v>45365.85</v>
      </c>
      <c r="Q89" s="3">
        <v>0</v>
      </c>
      <c r="R89" s="3">
        <v>0</v>
      </c>
      <c r="S89" s="3">
        <v>25342.25</v>
      </c>
      <c r="T89" s="3">
        <v>11519.69</v>
      </c>
      <c r="U89" s="3">
        <v>0</v>
      </c>
      <c r="V89" s="3">
        <v>10537.95</v>
      </c>
      <c r="W89" s="3">
        <v>7233.57</v>
      </c>
      <c r="X89" s="3">
        <v>4293.6</v>
      </c>
      <c r="Y89" s="3">
        <v>472.5</v>
      </c>
      <c r="Z89" s="3">
        <v>5001.02</v>
      </c>
      <c r="AA89" s="3">
        <v>2396.28</v>
      </c>
      <c r="AB89" s="3">
        <v>0</v>
      </c>
      <c r="AC89" s="3">
        <v>0</v>
      </c>
      <c r="AD89" s="3">
        <v>169302.25</v>
      </c>
      <c r="AE89" s="3">
        <v>0</v>
      </c>
      <c r="AF89" s="3">
        <v>0</v>
      </c>
      <c r="AG89" s="3">
        <v>34033.05</v>
      </c>
      <c r="AH89" s="3">
        <v>4082.62</v>
      </c>
      <c r="AI89" s="3">
        <v>465.87</v>
      </c>
      <c r="AJ89" s="3">
        <v>0</v>
      </c>
      <c r="AK89" s="3">
        <v>33454.84</v>
      </c>
      <c r="AL89" s="3">
        <v>54330.25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5011.2</v>
      </c>
      <c r="AV89" s="3">
        <v>14944</v>
      </c>
      <c r="AW89" s="3">
        <v>-590</v>
      </c>
      <c r="AX89" s="3">
        <v>1533</v>
      </c>
    </row>
    <row r="90" spans="1:50" ht="12.75">
      <c r="A90" s="3" t="s">
        <v>93</v>
      </c>
      <c r="B90" s="3" t="s">
        <v>31</v>
      </c>
      <c r="C90" s="3" t="s">
        <v>6</v>
      </c>
      <c r="D90" s="3" t="s">
        <v>131</v>
      </c>
      <c r="E90" s="3">
        <v>483843.57999999996</v>
      </c>
      <c r="F90" s="3">
        <v>61827.64</v>
      </c>
      <c r="G90" s="4">
        <f t="shared" si="9"/>
        <v>5406.452825112108</v>
      </c>
      <c r="H90" s="4">
        <f t="shared" si="10"/>
        <v>5129.1988340807175</v>
      </c>
      <c r="I90" s="4">
        <f t="shared" si="11"/>
        <v>16496.61246636771</v>
      </c>
      <c r="J90" s="4">
        <f t="shared" si="12"/>
        <v>16357.985470852018</v>
      </c>
      <c r="K90" s="4">
        <f t="shared" si="13"/>
        <v>3604.301883408072</v>
      </c>
      <c r="L90" s="4">
        <f t="shared" si="14"/>
        <v>831.7619730941703</v>
      </c>
      <c r="M90" s="4">
        <f t="shared" si="15"/>
        <v>2633.912914798206</v>
      </c>
      <c r="N90" s="4">
        <f t="shared" si="16"/>
        <v>3188.420896860987</v>
      </c>
      <c r="O90" s="4">
        <f t="shared" si="17"/>
        <v>8178.992735426009</v>
      </c>
      <c r="P90" s="3">
        <v>40537.979999999996</v>
      </c>
      <c r="Q90" s="3">
        <v>0</v>
      </c>
      <c r="R90" s="3">
        <v>0</v>
      </c>
      <c r="S90" s="3">
        <v>9764.88</v>
      </c>
      <c r="T90" s="3">
        <v>10294.12</v>
      </c>
      <c r="U90" s="3">
        <v>0</v>
      </c>
      <c r="V90" s="3">
        <v>9416.41</v>
      </c>
      <c r="W90" s="3">
        <v>6463.599999999999</v>
      </c>
      <c r="X90" s="3">
        <v>12411.55</v>
      </c>
      <c r="Y90" s="3">
        <v>0</v>
      </c>
      <c r="Z90" s="3">
        <v>4468.71</v>
      </c>
      <c r="AA90" s="3">
        <v>914.32</v>
      </c>
      <c r="AB90" s="3">
        <v>0</v>
      </c>
      <c r="AC90" s="3">
        <v>0</v>
      </c>
      <c r="AD90" s="3">
        <v>157123.09999999998</v>
      </c>
      <c r="AE90" s="3">
        <v>0</v>
      </c>
      <c r="AF90" s="3">
        <v>0</v>
      </c>
      <c r="AG90" s="3">
        <v>56654.06</v>
      </c>
      <c r="AH90" s="3">
        <v>2845.92</v>
      </c>
      <c r="AI90" s="3">
        <v>370.81</v>
      </c>
      <c r="AJ90" s="3">
        <v>0</v>
      </c>
      <c r="AK90" s="3">
        <v>56654.06</v>
      </c>
      <c r="AL90" s="3">
        <v>43953.4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2505.6</v>
      </c>
      <c r="AV90" s="3">
        <v>18680</v>
      </c>
      <c r="AW90" s="3">
        <v>-1280</v>
      </c>
      <c r="AX90" s="3">
        <v>0</v>
      </c>
    </row>
    <row r="91" spans="1:50" ht="12.75">
      <c r="A91" s="3" t="s">
        <v>93</v>
      </c>
      <c r="B91" s="3" t="s">
        <v>8</v>
      </c>
      <c r="C91" s="3" t="s">
        <v>6</v>
      </c>
      <c r="D91" s="3" t="s">
        <v>131</v>
      </c>
      <c r="E91" s="3">
        <v>3265531.9699999997</v>
      </c>
      <c r="F91" s="3">
        <v>278070.11</v>
      </c>
      <c r="G91" s="4">
        <f t="shared" si="9"/>
        <v>24315.54773542601</v>
      </c>
      <c r="H91" s="4">
        <f t="shared" si="10"/>
        <v>23068.596569506724</v>
      </c>
      <c r="I91" s="4">
        <f t="shared" si="11"/>
        <v>74193.5943721973</v>
      </c>
      <c r="J91" s="4">
        <f t="shared" si="12"/>
        <v>73570.11878923766</v>
      </c>
      <c r="K91" s="4">
        <f t="shared" si="13"/>
        <v>16210.365156950673</v>
      </c>
      <c r="L91" s="4">
        <f t="shared" si="14"/>
        <v>3740.8534977578474</v>
      </c>
      <c r="M91" s="4">
        <f t="shared" si="15"/>
        <v>11846.036076233184</v>
      </c>
      <c r="N91" s="4">
        <f t="shared" si="16"/>
        <v>14339.93840807175</v>
      </c>
      <c r="O91" s="4">
        <f t="shared" si="17"/>
        <v>36785.05939461883</v>
      </c>
      <c r="P91" s="3">
        <v>294109.5</v>
      </c>
      <c r="Q91" s="3">
        <v>78204.3</v>
      </c>
      <c r="R91" s="3">
        <v>0</v>
      </c>
      <c r="S91" s="3">
        <v>191998.6</v>
      </c>
      <c r="T91" s="3">
        <v>74685.41</v>
      </c>
      <c r="U91" s="3">
        <v>0</v>
      </c>
      <c r="V91" s="3">
        <v>68317.05</v>
      </c>
      <c r="W91" s="3">
        <v>46896.1</v>
      </c>
      <c r="X91" s="3">
        <v>13594.16</v>
      </c>
      <c r="Y91" s="3">
        <v>2981.84</v>
      </c>
      <c r="Z91" s="3">
        <v>32421.29</v>
      </c>
      <c r="AA91" s="3">
        <v>18187.2</v>
      </c>
      <c r="AB91" s="3">
        <v>0</v>
      </c>
      <c r="AC91" s="3">
        <v>0</v>
      </c>
      <c r="AD91" s="3">
        <v>939075.98</v>
      </c>
      <c r="AE91" s="3">
        <v>0</v>
      </c>
      <c r="AF91" s="3">
        <v>0</v>
      </c>
      <c r="AG91" s="3">
        <v>336929.45</v>
      </c>
      <c r="AH91" s="3">
        <v>26396.23</v>
      </c>
      <c r="AI91" s="3">
        <v>3423.18</v>
      </c>
      <c r="AJ91" s="3">
        <v>0</v>
      </c>
      <c r="AK91" s="3">
        <v>335793.47000000003</v>
      </c>
      <c r="AL91" s="3">
        <v>316653.54000000004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46288.2</v>
      </c>
      <c r="AV91" s="3">
        <v>156612.42</v>
      </c>
      <c r="AW91" s="3">
        <v>-1442.06</v>
      </c>
      <c r="AX91" s="3">
        <v>6336</v>
      </c>
    </row>
    <row r="92" spans="1:50" ht="12.75">
      <c r="A92" s="3" t="s">
        <v>93</v>
      </c>
      <c r="B92" s="3" t="s">
        <v>48</v>
      </c>
      <c r="C92" s="3" t="s">
        <v>6</v>
      </c>
      <c r="D92" s="3" t="s">
        <v>131</v>
      </c>
      <c r="E92" s="3">
        <v>568442.52</v>
      </c>
      <c r="F92" s="3">
        <v>48378.52</v>
      </c>
      <c r="G92" s="4">
        <f t="shared" si="9"/>
        <v>4230.408699551569</v>
      </c>
      <c r="H92" s="4">
        <f t="shared" si="10"/>
        <v>4013.4646636771295</v>
      </c>
      <c r="I92" s="4">
        <f t="shared" si="11"/>
        <v>12908.170134529146</v>
      </c>
      <c r="J92" s="4">
        <f t="shared" si="12"/>
        <v>12799.698116591926</v>
      </c>
      <c r="K92" s="4">
        <f t="shared" si="13"/>
        <v>2820.2724663677127</v>
      </c>
      <c r="L92" s="4">
        <f t="shared" si="14"/>
        <v>650.8321076233183</v>
      </c>
      <c r="M92" s="4">
        <f t="shared" si="15"/>
        <v>2060.9683408071746</v>
      </c>
      <c r="N92" s="4">
        <f t="shared" si="16"/>
        <v>2494.856412556054</v>
      </c>
      <c r="O92" s="4">
        <f t="shared" si="17"/>
        <v>6399.849058295963</v>
      </c>
      <c r="P92" s="3">
        <v>51309.88</v>
      </c>
      <c r="Q92" s="3">
        <v>0</v>
      </c>
      <c r="R92" s="3">
        <v>0</v>
      </c>
      <c r="S92" s="3">
        <v>33590.8</v>
      </c>
      <c r="T92" s="3">
        <v>13029.84</v>
      </c>
      <c r="U92" s="3">
        <v>0</v>
      </c>
      <c r="V92" s="3">
        <v>11918.44</v>
      </c>
      <c r="W92" s="3">
        <v>8181.24</v>
      </c>
      <c r="X92" s="3">
        <v>2280.24</v>
      </c>
      <c r="Y92" s="3">
        <v>3296.88</v>
      </c>
      <c r="Z92" s="3">
        <v>4921.08</v>
      </c>
      <c r="AA92" s="3">
        <v>3154.8</v>
      </c>
      <c r="AB92" s="3">
        <v>0</v>
      </c>
      <c r="AC92" s="3">
        <v>0</v>
      </c>
      <c r="AD92" s="3">
        <v>225117.84</v>
      </c>
      <c r="AE92" s="3">
        <v>0</v>
      </c>
      <c r="AF92" s="3">
        <v>0</v>
      </c>
      <c r="AG92" s="3">
        <v>67035.34999999999</v>
      </c>
      <c r="AH92" s="3">
        <v>2678.69</v>
      </c>
      <c r="AI92" s="3">
        <v>687.67</v>
      </c>
      <c r="AJ92" s="3">
        <v>0</v>
      </c>
      <c r="AK92" s="3">
        <v>67989.25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26152</v>
      </c>
      <c r="AW92" s="3">
        <v>-1280</v>
      </c>
      <c r="AX92" s="3">
        <v>0</v>
      </c>
    </row>
    <row r="93" spans="1:50" ht="12.75">
      <c r="A93" s="3" t="s">
        <v>94</v>
      </c>
      <c r="B93" s="3" t="s">
        <v>14</v>
      </c>
      <c r="C93" s="3" t="s">
        <v>6</v>
      </c>
      <c r="D93" s="3" t="s">
        <v>131</v>
      </c>
      <c r="E93" s="3">
        <v>761298.1</v>
      </c>
      <c r="F93" s="3">
        <v>57846.49</v>
      </c>
      <c r="G93" s="4">
        <f t="shared" si="9"/>
        <v>5058.325358744394</v>
      </c>
      <c r="H93" s="4">
        <f t="shared" si="10"/>
        <v>4798.924058295964</v>
      </c>
      <c r="I93" s="4">
        <f t="shared" si="11"/>
        <v>15434.377376681614</v>
      </c>
      <c r="J93" s="4">
        <f t="shared" si="12"/>
        <v>15304.676726457397</v>
      </c>
      <c r="K93" s="4">
        <f t="shared" si="13"/>
        <v>3372.2169058295963</v>
      </c>
      <c r="L93" s="4">
        <f t="shared" si="14"/>
        <v>778.2039013452915</v>
      </c>
      <c r="M93" s="4">
        <f t="shared" si="15"/>
        <v>2464.3123542600897</v>
      </c>
      <c r="N93" s="4">
        <f t="shared" si="16"/>
        <v>2983.1149551569506</v>
      </c>
      <c r="O93" s="4">
        <f t="shared" si="17"/>
        <v>7652.338363228699</v>
      </c>
      <c r="P93" s="3">
        <v>59246.1</v>
      </c>
      <c r="Q93" s="3">
        <v>15223.45</v>
      </c>
      <c r="R93" s="3">
        <v>0</v>
      </c>
      <c r="S93" s="3">
        <v>37374.67</v>
      </c>
      <c r="T93" s="3">
        <v>15045.1</v>
      </c>
      <c r="U93" s="3">
        <v>0</v>
      </c>
      <c r="V93" s="3">
        <v>13761.96</v>
      </c>
      <c r="W93" s="3">
        <v>9446.67</v>
      </c>
      <c r="X93" s="3">
        <v>3992.52</v>
      </c>
      <c r="Y93" s="3">
        <v>0</v>
      </c>
      <c r="Z93" s="3">
        <v>6530.71</v>
      </c>
      <c r="AA93" s="3">
        <v>3499.2</v>
      </c>
      <c r="AB93" s="3">
        <v>0</v>
      </c>
      <c r="AC93" s="3">
        <v>0</v>
      </c>
      <c r="AD93" s="3">
        <v>282748.11</v>
      </c>
      <c r="AE93" s="3">
        <v>0</v>
      </c>
      <c r="AF93" s="3">
        <v>0</v>
      </c>
      <c r="AG93" s="3">
        <v>61582.72</v>
      </c>
      <c r="AH93" s="3">
        <v>7767.53</v>
      </c>
      <c r="AI93" s="3">
        <v>179.92</v>
      </c>
      <c r="AJ93" s="3">
        <v>0</v>
      </c>
      <c r="AK93" s="3">
        <v>67473.36</v>
      </c>
      <c r="AL93" s="3">
        <v>73696.98999999999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5637.6</v>
      </c>
      <c r="AV93" s="3">
        <v>28020</v>
      </c>
      <c r="AW93" s="3">
        <v>0</v>
      </c>
      <c r="AX93" s="3">
        <v>12225</v>
      </c>
    </row>
    <row r="94" spans="1:50" ht="12.75">
      <c r="A94" s="3" t="s">
        <v>94</v>
      </c>
      <c r="B94" s="3" t="s">
        <v>7</v>
      </c>
      <c r="C94" s="3" t="s">
        <v>6</v>
      </c>
      <c r="D94" s="3" t="s">
        <v>131</v>
      </c>
      <c r="E94" s="3">
        <v>197448.29000000004</v>
      </c>
      <c r="F94" s="3">
        <v>22626.28</v>
      </c>
      <c r="G94" s="4">
        <f t="shared" si="9"/>
        <v>1978.5312107623317</v>
      </c>
      <c r="H94" s="4">
        <f t="shared" si="10"/>
        <v>1877.0680717488788</v>
      </c>
      <c r="I94" s="4">
        <f t="shared" si="11"/>
        <v>6037.0567713004475</v>
      </c>
      <c r="J94" s="4">
        <f t="shared" si="12"/>
        <v>5986.325201793721</v>
      </c>
      <c r="K94" s="4">
        <f t="shared" si="13"/>
        <v>1319.020807174888</v>
      </c>
      <c r="L94" s="4">
        <f t="shared" si="14"/>
        <v>304.3894170403587</v>
      </c>
      <c r="M94" s="4">
        <f t="shared" si="15"/>
        <v>963.8998206278027</v>
      </c>
      <c r="N94" s="4">
        <f t="shared" si="16"/>
        <v>1166.8260986547086</v>
      </c>
      <c r="O94" s="4">
        <f t="shared" si="17"/>
        <v>2993.1626008968606</v>
      </c>
      <c r="P94" s="3">
        <v>16491.21</v>
      </c>
      <c r="Q94" s="3">
        <v>0</v>
      </c>
      <c r="R94" s="3">
        <v>0</v>
      </c>
      <c r="S94" s="3">
        <v>5767.2</v>
      </c>
      <c r="T94" s="3">
        <v>4187.74</v>
      </c>
      <c r="U94" s="3">
        <v>0</v>
      </c>
      <c r="V94" s="3">
        <v>3830.64</v>
      </c>
      <c r="W94" s="3">
        <v>649.26</v>
      </c>
      <c r="X94" s="3">
        <v>5145.71</v>
      </c>
      <c r="Y94" s="3">
        <v>216.24</v>
      </c>
      <c r="Z94" s="3">
        <v>1817.89</v>
      </c>
      <c r="AA94" s="3">
        <v>540</v>
      </c>
      <c r="AB94" s="3">
        <v>0</v>
      </c>
      <c r="AC94" s="3">
        <v>0</v>
      </c>
      <c r="AD94" s="3">
        <v>67741.03</v>
      </c>
      <c r="AE94" s="3">
        <v>0</v>
      </c>
      <c r="AF94" s="3">
        <v>0</v>
      </c>
      <c r="AG94" s="3">
        <v>28039.54</v>
      </c>
      <c r="AH94" s="3">
        <v>2225.97</v>
      </c>
      <c r="AI94" s="3">
        <v>161.92</v>
      </c>
      <c r="AJ94" s="3">
        <v>0</v>
      </c>
      <c r="AK94" s="3">
        <v>28078.1</v>
      </c>
      <c r="AL94" s="3">
        <v>6193.5599999999995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3736</v>
      </c>
      <c r="AW94" s="3">
        <v>0</v>
      </c>
      <c r="AX94" s="3">
        <v>0</v>
      </c>
    </row>
    <row r="95" spans="1:50" ht="12.75">
      <c r="A95" s="3" t="s">
        <v>94</v>
      </c>
      <c r="B95" s="3" t="s">
        <v>31</v>
      </c>
      <c r="C95" s="3" t="s">
        <v>6</v>
      </c>
      <c r="D95" s="3" t="s">
        <v>131</v>
      </c>
      <c r="E95" s="3">
        <v>262432.06</v>
      </c>
      <c r="F95" s="3">
        <v>30632.74</v>
      </c>
      <c r="G95" s="4">
        <f t="shared" si="9"/>
        <v>2678.6476681614354</v>
      </c>
      <c r="H95" s="4">
        <f t="shared" si="10"/>
        <v>2541.2811210762334</v>
      </c>
      <c r="I95" s="4">
        <f t="shared" si="11"/>
        <v>8173.309551569507</v>
      </c>
      <c r="J95" s="4">
        <f t="shared" si="12"/>
        <v>8104.626278026906</v>
      </c>
      <c r="K95" s="4">
        <f t="shared" si="13"/>
        <v>1785.7651121076235</v>
      </c>
      <c r="L95" s="4">
        <f t="shared" si="14"/>
        <v>412.0996412556054</v>
      </c>
      <c r="M95" s="4">
        <f t="shared" si="15"/>
        <v>1304.9821973094172</v>
      </c>
      <c r="N95" s="4">
        <f t="shared" si="16"/>
        <v>1579.7152914798207</v>
      </c>
      <c r="O95" s="4">
        <f t="shared" si="17"/>
        <v>4052.313139013453</v>
      </c>
      <c r="P95" s="3">
        <v>22926.4</v>
      </c>
      <c r="Q95" s="3">
        <v>0</v>
      </c>
      <c r="R95" s="3">
        <v>0</v>
      </c>
      <c r="S95" s="3">
        <v>11154.36</v>
      </c>
      <c r="T95" s="3">
        <v>6311.22</v>
      </c>
      <c r="U95" s="3">
        <v>0</v>
      </c>
      <c r="V95" s="3">
        <v>5772.91</v>
      </c>
      <c r="W95" s="3">
        <v>978.34</v>
      </c>
      <c r="X95" s="3">
        <v>4733.04</v>
      </c>
      <c r="Y95" s="3">
        <v>0</v>
      </c>
      <c r="Z95" s="3">
        <v>2739.75</v>
      </c>
      <c r="AA95" s="3">
        <v>1044.4</v>
      </c>
      <c r="AB95" s="3">
        <v>0</v>
      </c>
      <c r="AC95" s="3">
        <v>0</v>
      </c>
      <c r="AD95" s="3">
        <v>106056.2</v>
      </c>
      <c r="AE95" s="3">
        <v>0</v>
      </c>
      <c r="AF95" s="3">
        <v>0</v>
      </c>
      <c r="AG95" s="3">
        <v>18054.059999999998</v>
      </c>
      <c r="AH95" s="3">
        <v>1681.33</v>
      </c>
      <c r="AI95" s="3">
        <v>211.20999999999998</v>
      </c>
      <c r="AJ95" s="3">
        <v>0</v>
      </c>
      <c r="AK95" s="3">
        <v>18197.11</v>
      </c>
      <c r="AL95" s="3">
        <v>16484.59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626.4</v>
      </c>
      <c r="AV95" s="3">
        <v>16812</v>
      </c>
      <c r="AW95" s="3">
        <v>-1984</v>
      </c>
      <c r="AX95" s="3">
        <v>0</v>
      </c>
    </row>
    <row r="96" spans="1:50" ht="12.75">
      <c r="A96" s="3" t="s">
        <v>94</v>
      </c>
      <c r="B96" s="3" t="s">
        <v>44</v>
      </c>
      <c r="C96" s="3" t="s">
        <v>6</v>
      </c>
      <c r="D96" s="3" t="s">
        <v>131</v>
      </c>
      <c r="E96" s="3">
        <v>2424064.44</v>
      </c>
      <c r="F96" s="3">
        <v>203287.72</v>
      </c>
      <c r="G96" s="4">
        <f t="shared" si="9"/>
        <v>17776.280448430494</v>
      </c>
      <c r="H96" s="4">
        <f t="shared" si="10"/>
        <v>16864.676322869953</v>
      </c>
      <c r="I96" s="4">
        <f t="shared" si="11"/>
        <v>54240.44547085201</v>
      </c>
      <c r="J96" s="4">
        <f t="shared" si="12"/>
        <v>53784.643408071744</v>
      </c>
      <c r="K96" s="4">
        <f t="shared" si="13"/>
        <v>11850.853632286995</v>
      </c>
      <c r="L96" s="4">
        <f t="shared" si="14"/>
        <v>2734.8123766816143</v>
      </c>
      <c r="M96" s="4">
        <f t="shared" si="15"/>
        <v>8660.239192825113</v>
      </c>
      <c r="N96" s="4">
        <f t="shared" si="16"/>
        <v>10483.447443946188</v>
      </c>
      <c r="O96" s="4">
        <f t="shared" si="17"/>
        <v>26892.321704035872</v>
      </c>
      <c r="P96" s="3">
        <v>194997.34</v>
      </c>
      <c r="Q96" s="3">
        <v>46373.21</v>
      </c>
      <c r="R96" s="3">
        <v>0</v>
      </c>
      <c r="S96" s="3">
        <v>113849.26</v>
      </c>
      <c r="T96" s="3">
        <v>49517.15</v>
      </c>
      <c r="U96" s="3">
        <v>0</v>
      </c>
      <c r="V96" s="3">
        <v>45294.67</v>
      </c>
      <c r="W96" s="3">
        <v>14231.1</v>
      </c>
      <c r="X96" s="3">
        <v>21969.58</v>
      </c>
      <c r="Y96" s="3">
        <v>3385.6</v>
      </c>
      <c r="Z96" s="3">
        <v>21495.56</v>
      </c>
      <c r="AA96" s="3">
        <v>10744</v>
      </c>
      <c r="AB96" s="3">
        <v>0</v>
      </c>
      <c r="AC96" s="3">
        <v>0</v>
      </c>
      <c r="AD96" s="3">
        <v>719983.23</v>
      </c>
      <c r="AE96" s="3">
        <v>0</v>
      </c>
      <c r="AF96" s="3">
        <v>338897.11</v>
      </c>
      <c r="AG96" s="3">
        <v>136592.94</v>
      </c>
      <c r="AH96" s="3">
        <v>29611</v>
      </c>
      <c r="AI96" s="3">
        <v>1784.8400000000001</v>
      </c>
      <c r="AJ96" s="3">
        <v>6798.55</v>
      </c>
      <c r="AK96" s="3">
        <v>229124.22999999998</v>
      </c>
      <c r="AL96" s="3">
        <v>74164.29000000001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27459.6</v>
      </c>
      <c r="AV96" s="3">
        <v>132814.8</v>
      </c>
      <c r="AW96" s="3">
        <v>-1479.34</v>
      </c>
      <c r="AX96" s="3">
        <v>3168</v>
      </c>
    </row>
    <row r="97" spans="1:50" ht="12.75">
      <c r="A97" s="3" t="s">
        <v>94</v>
      </c>
      <c r="B97" s="3" t="s">
        <v>64</v>
      </c>
      <c r="C97" s="3" t="s">
        <v>6</v>
      </c>
      <c r="D97" s="3" t="s">
        <v>131</v>
      </c>
      <c r="E97" s="3">
        <v>1904619.3800000004</v>
      </c>
      <c r="F97" s="3">
        <v>170424.14</v>
      </c>
      <c r="G97" s="4">
        <f t="shared" si="9"/>
        <v>14902.559327354262</v>
      </c>
      <c r="H97" s="4">
        <f t="shared" si="10"/>
        <v>14138.325515695067</v>
      </c>
      <c r="I97" s="4">
        <f t="shared" si="11"/>
        <v>45471.91179372197</v>
      </c>
      <c r="J97" s="4">
        <f t="shared" si="12"/>
        <v>45089.79488789238</v>
      </c>
      <c r="K97" s="4">
        <f t="shared" si="13"/>
        <v>9935.039551569507</v>
      </c>
      <c r="L97" s="4">
        <f t="shared" si="14"/>
        <v>2292.7014349775786</v>
      </c>
      <c r="M97" s="4">
        <f t="shared" si="15"/>
        <v>7260.221210762333</v>
      </c>
      <c r="N97" s="4">
        <f t="shared" si="16"/>
        <v>8788.688834080718</v>
      </c>
      <c r="O97" s="4">
        <f t="shared" si="17"/>
        <v>22544.89744394619</v>
      </c>
      <c r="P97" s="3">
        <v>175003.32</v>
      </c>
      <c r="Q97" s="3">
        <v>45096.72</v>
      </c>
      <c r="R97" s="3">
        <v>0</v>
      </c>
      <c r="S97" s="3">
        <v>110716.79</v>
      </c>
      <c r="T97" s="3">
        <v>44440.78</v>
      </c>
      <c r="U97" s="3">
        <v>0</v>
      </c>
      <c r="V97" s="3">
        <v>40650.27</v>
      </c>
      <c r="W97" s="3">
        <v>13209.1</v>
      </c>
      <c r="X97" s="3">
        <v>11487.6</v>
      </c>
      <c r="Y97" s="3">
        <v>0</v>
      </c>
      <c r="Z97" s="3">
        <v>19291.37</v>
      </c>
      <c r="AA97" s="3">
        <v>10359.6</v>
      </c>
      <c r="AB97" s="3">
        <v>0</v>
      </c>
      <c r="AC97" s="3">
        <v>0</v>
      </c>
      <c r="AD97" s="3">
        <v>635535.22</v>
      </c>
      <c r="AE97" s="3">
        <v>0</v>
      </c>
      <c r="AF97" s="3">
        <v>256029.34999999998</v>
      </c>
      <c r="AG97" s="3">
        <v>37773.68</v>
      </c>
      <c r="AH97" s="3">
        <v>13189.93</v>
      </c>
      <c r="AI97" s="3">
        <v>0</v>
      </c>
      <c r="AJ97" s="3">
        <v>7431.25</v>
      </c>
      <c r="AK97" s="3">
        <v>174157.66</v>
      </c>
      <c r="AL97" s="3">
        <v>63192.780000000006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626.4</v>
      </c>
      <c r="AV97" s="3">
        <v>94147.2</v>
      </c>
      <c r="AW97" s="3">
        <v>-201.42</v>
      </c>
      <c r="AX97" s="3">
        <v>1153</v>
      </c>
    </row>
    <row r="98" spans="1:50" ht="12.75">
      <c r="A98" s="3" t="s">
        <v>94</v>
      </c>
      <c r="B98" s="3" t="s">
        <v>25</v>
      </c>
      <c r="C98" s="3" t="s">
        <v>6</v>
      </c>
      <c r="D98" s="3" t="s">
        <v>131</v>
      </c>
      <c r="E98" s="3">
        <v>2332625.09</v>
      </c>
      <c r="F98" s="3">
        <v>179249.06</v>
      </c>
      <c r="G98" s="4">
        <f t="shared" si="9"/>
        <v>15674.245156950672</v>
      </c>
      <c r="H98" s="4">
        <f t="shared" si="10"/>
        <v>14870.437713004483</v>
      </c>
      <c r="I98" s="4">
        <f t="shared" si="11"/>
        <v>47826.5429147982</v>
      </c>
      <c r="J98" s="4">
        <f t="shared" si="12"/>
        <v>47424.6391928251</v>
      </c>
      <c r="K98" s="4">
        <f t="shared" si="13"/>
        <v>10449.496771300448</v>
      </c>
      <c r="L98" s="4">
        <f t="shared" si="14"/>
        <v>2411.422331838565</v>
      </c>
      <c r="M98" s="4">
        <f t="shared" si="15"/>
        <v>7636.170717488789</v>
      </c>
      <c r="N98" s="4">
        <f t="shared" si="16"/>
        <v>9243.785605381167</v>
      </c>
      <c r="O98" s="4">
        <f t="shared" si="17"/>
        <v>23712.31959641255</v>
      </c>
      <c r="P98" s="3">
        <v>193990.56</v>
      </c>
      <c r="Q98" s="3">
        <v>52787.67</v>
      </c>
      <c r="R98" s="3">
        <v>0</v>
      </c>
      <c r="S98" s="3">
        <v>129597.78</v>
      </c>
      <c r="T98" s="3">
        <v>49262.65</v>
      </c>
      <c r="U98" s="3">
        <v>0</v>
      </c>
      <c r="V98" s="3">
        <v>45060.48</v>
      </c>
      <c r="W98" s="3">
        <v>15091.46</v>
      </c>
      <c r="X98" s="3">
        <v>6116.81</v>
      </c>
      <c r="Y98" s="3">
        <v>3783.12</v>
      </c>
      <c r="Z98" s="3">
        <v>21384.66</v>
      </c>
      <c r="AA98" s="3">
        <v>12219.8</v>
      </c>
      <c r="AB98" s="3">
        <v>0</v>
      </c>
      <c r="AC98" s="3">
        <v>0</v>
      </c>
      <c r="AD98" s="3">
        <v>626473.73</v>
      </c>
      <c r="AE98" s="3">
        <v>0</v>
      </c>
      <c r="AF98" s="3">
        <v>355323.02999999997</v>
      </c>
      <c r="AG98" s="3">
        <v>140523.15</v>
      </c>
      <c r="AH98" s="3">
        <v>29079.91</v>
      </c>
      <c r="AI98" s="3">
        <v>1366.6999999999998</v>
      </c>
      <c r="AJ98" s="3">
        <v>6019.4</v>
      </c>
      <c r="AK98" s="3">
        <v>229658.59</v>
      </c>
      <c r="AL98" s="3">
        <v>66131.47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29227.2</v>
      </c>
      <c r="AV98" s="3">
        <v>137111.2</v>
      </c>
      <c r="AW98" s="3">
        <v>-1.34</v>
      </c>
      <c r="AX98" s="3">
        <v>3168</v>
      </c>
    </row>
    <row r="99" spans="1:50" ht="12.75">
      <c r="A99" s="3" t="s">
        <v>94</v>
      </c>
      <c r="B99" s="3" t="s">
        <v>26</v>
      </c>
      <c r="C99" s="3" t="s">
        <v>6</v>
      </c>
      <c r="D99" s="3" t="s">
        <v>131</v>
      </c>
      <c r="E99" s="3">
        <v>2460439.27</v>
      </c>
      <c r="F99" s="3">
        <v>187023.7</v>
      </c>
      <c r="G99" s="4">
        <f t="shared" si="9"/>
        <v>16354.090358744397</v>
      </c>
      <c r="H99" s="4">
        <f t="shared" si="10"/>
        <v>15515.419058295965</v>
      </c>
      <c r="I99" s="4">
        <f t="shared" si="11"/>
        <v>49900.94237668162</v>
      </c>
      <c r="J99" s="4">
        <f t="shared" si="12"/>
        <v>49481.6067264574</v>
      </c>
      <c r="K99" s="4">
        <f t="shared" si="13"/>
        <v>10902.726905829597</v>
      </c>
      <c r="L99" s="4">
        <f t="shared" si="14"/>
        <v>2516.0139013452917</v>
      </c>
      <c r="M99" s="4">
        <f t="shared" si="15"/>
        <v>7967.37735426009</v>
      </c>
      <c r="N99" s="4">
        <f t="shared" si="16"/>
        <v>9644.719955156952</v>
      </c>
      <c r="O99" s="4">
        <f t="shared" si="17"/>
        <v>24740.8033632287</v>
      </c>
      <c r="P99" s="3">
        <v>193379.07</v>
      </c>
      <c r="Q99" s="3">
        <v>50206.8</v>
      </c>
      <c r="R99" s="3">
        <v>0</v>
      </c>
      <c r="S99" s="3">
        <v>123263.03</v>
      </c>
      <c r="T99" s="3">
        <v>49106.5</v>
      </c>
      <c r="U99" s="3">
        <v>0</v>
      </c>
      <c r="V99" s="3">
        <v>44918.53</v>
      </c>
      <c r="W99" s="3">
        <v>14655.04</v>
      </c>
      <c r="X99" s="3">
        <v>11807.02</v>
      </c>
      <c r="Y99" s="3">
        <v>327.24</v>
      </c>
      <c r="Z99" s="3">
        <v>21317.42</v>
      </c>
      <c r="AA99" s="3">
        <v>11544</v>
      </c>
      <c r="AB99" s="3">
        <v>0</v>
      </c>
      <c r="AC99" s="3">
        <v>0</v>
      </c>
      <c r="AD99" s="3">
        <v>795530.16</v>
      </c>
      <c r="AE99" s="3">
        <v>0</v>
      </c>
      <c r="AF99" s="3">
        <v>339346.10000000003</v>
      </c>
      <c r="AG99" s="3">
        <v>129893.63000000002</v>
      </c>
      <c r="AH99" s="3">
        <v>22588.86</v>
      </c>
      <c r="AI99" s="3">
        <v>1819.95</v>
      </c>
      <c r="AJ99" s="3">
        <v>7326.45</v>
      </c>
      <c r="AK99" s="3">
        <v>215538.84</v>
      </c>
      <c r="AL99" s="3">
        <v>75435.97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28812</v>
      </c>
      <c r="AV99" s="3">
        <v>133571.78</v>
      </c>
      <c r="AW99" s="3">
        <v>-1473.82</v>
      </c>
      <c r="AX99" s="3">
        <v>4501</v>
      </c>
    </row>
    <row r="100" spans="1:50" ht="12.75">
      <c r="A100" s="3" t="s">
        <v>94</v>
      </c>
      <c r="B100" s="3" t="s">
        <v>58</v>
      </c>
      <c r="C100" s="3" t="s">
        <v>6</v>
      </c>
      <c r="D100" s="3" t="s">
        <v>131</v>
      </c>
      <c r="E100" s="3">
        <v>2613984.8400000003</v>
      </c>
      <c r="F100" s="3">
        <v>205444.9</v>
      </c>
      <c r="G100" s="4">
        <f t="shared" si="9"/>
        <v>17964.91278026906</v>
      </c>
      <c r="H100" s="4">
        <f t="shared" si="10"/>
        <v>17043.63520179372</v>
      </c>
      <c r="I100" s="4">
        <f t="shared" si="11"/>
        <v>54816.01591928251</v>
      </c>
      <c r="J100" s="4">
        <f t="shared" si="12"/>
        <v>54355.37713004484</v>
      </c>
      <c r="K100" s="4">
        <f t="shared" si="13"/>
        <v>11976.608520179372</v>
      </c>
      <c r="L100" s="4">
        <f t="shared" si="14"/>
        <v>2763.832735426009</v>
      </c>
      <c r="M100" s="4">
        <f t="shared" si="15"/>
        <v>8752.136995515695</v>
      </c>
      <c r="N100" s="4">
        <f t="shared" si="16"/>
        <v>10594.692152466368</v>
      </c>
      <c r="O100" s="4">
        <f t="shared" si="17"/>
        <v>27177.68856502242</v>
      </c>
      <c r="P100" s="3">
        <v>214341.64</v>
      </c>
      <c r="Q100" s="3">
        <v>56185.619999999995</v>
      </c>
      <c r="R100" s="3">
        <v>0</v>
      </c>
      <c r="S100" s="3">
        <v>137940.58</v>
      </c>
      <c r="T100" s="3">
        <v>54429.840000000004</v>
      </c>
      <c r="U100" s="3">
        <v>0</v>
      </c>
      <c r="V100" s="3">
        <v>49788.16</v>
      </c>
      <c r="W100" s="3">
        <v>16356</v>
      </c>
      <c r="X100" s="3">
        <v>11827.080000000002</v>
      </c>
      <c r="Y100" s="3">
        <v>2488.94</v>
      </c>
      <c r="Z100" s="3">
        <v>23627.920000000002</v>
      </c>
      <c r="AA100" s="3">
        <v>12979.199999999999</v>
      </c>
      <c r="AB100" s="3">
        <v>0</v>
      </c>
      <c r="AC100" s="3">
        <v>0</v>
      </c>
      <c r="AD100" s="3">
        <v>875071.5599999999</v>
      </c>
      <c r="AE100" s="3">
        <v>0</v>
      </c>
      <c r="AF100" s="3">
        <v>350037.88</v>
      </c>
      <c r="AG100" s="3">
        <v>133860.53999999998</v>
      </c>
      <c r="AH100" s="3">
        <v>17955.72</v>
      </c>
      <c r="AI100" s="3">
        <v>2726.0800000000004</v>
      </c>
      <c r="AJ100" s="3">
        <v>8161.200000000001</v>
      </c>
      <c r="AK100" s="3">
        <v>223311.59</v>
      </c>
      <c r="AL100" s="3">
        <v>69128.67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27561.6</v>
      </c>
      <c r="AV100" s="3">
        <v>137111.2</v>
      </c>
      <c r="AW100" s="3">
        <v>0</v>
      </c>
      <c r="AX100" s="3">
        <v>0</v>
      </c>
    </row>
    <row r="101" spans="1:50" ht="12.75">
      <c r="A101" s="3" t="s">
        <v>94</v>
      </c>
      <c r="B101" s="3" t="s">
        <v>95</v>
      </c>
      <c r="C101" s="3" t="s">
        <v>6</v>
      </c>
      <c r="D101" s="3" t="s">
        <v>131</v>
      </c>
      <c r="E101" s="3">
        <v>2434304.8899999997</v>
      </c>
      <c r="F101" s="3">
        <v>205152.61</v>
      </c>
      <c r="G101" s="4">
        <f t="shared" si="9"/>
        <v>17939.353789237666</v>
      </c>
      <c r="H101" s="4">
        <f t="shared" si="10"/>
        <v>17019.38692825112</v>
      </c>
      <c r="I101" s="4">
        <f t="shared" si="11"/>
        <v>54738.02822869954</v>
      </c>
      <c r="J101" s="4">
        <f t="shared" si="12"/>
        <v>54278.04479820627</v>
      </c>
      <c r="K101" s="4">
        <f t="shared" si="13"/>
        <v>11959.56919282511</v>
      </c>
      <c r="L101" s="4">
        <f t="shared" si="14"/>
        <v>2759.900582959641</v>
      </c>
      <c r="M101" s="4">
        <f t="shared" si="15"/>
        <v>8739.685179372196</v>
      </c>
      <c r="N101" s="4">
        <f t="shared" si="16"/>
        <v>10579.618901345291</v>
      </c>
      <c r="O101" s="4">
        <f t="shared" si="17"/>
        <v>27139.022399103134</v>
      </c>
      <c r="P101" s="3">
        <v>213372.04</v>
      </c>
      <c r="Q101" s="3">
        <v>55747.6</v>
      </c>
      <c r="R101" s="3">
        <v>0</v>
      </c>
      <c r="S101" s="3">
        <v>136863.59</v>
      </c>
      <c r="T101" s="3">
        <v>54183.36</v>
      </c>
      <c r="U101" s="3">
        <v>0</v>
      </c>
      <c r="V101" s="3">
        <v>49563.07</v>
      </c>
      <c r="W101" s="3">
        <v>16216.46</v>
      </c>
      <c r="X101" s="3">
        <v>12210.34</v>
      </c>
      <c r="Y101" s="3">
        <v>1534.14</v>
      </c>
      <c r="Z101" s="3">
        <v>23520.92</v>
      </c>
      <c r="AA101" s="3">
        <v>12812.8</v>
      </c>
      <c r="AB101" s="3">
        <v>0</v>
      </c>
      <c r="AC101" s="3">
        <v>0</v>
      </c>
      <c r="AD101" s="3">
        <v>718539.94</v>
      </c>
      <c r="AE101" s="3">
        <v>0</v>
      </c>
      <c r="AF101" s="3">
        <v>329659.18</v>
      </c>
      <c r="AG101" s="3">
        <v>130688.28</v>
      </c>
      <c r="AH101" s="3">
        <v>16694.94</v>
      </c>
      <c r="AI101" s="3">
        <v>1601.85</v>
      </c>
      <c r="AJ101" s="3">
        <v>5321.4</v>
      </c>
      <c r="AK101" s="3">
        <v>214926.91</v>
      </c>
      <c r="AL101" s="3">
        <v>72139.44</v>
      </c>
      <c r="AM101" s="3">
        <v>-478.2</v>
      </c>
      <c r="AN101" s="3">
        <v>-152.49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34185</v>
      </c>
      <c r="AV101" s="3">
        <v>125802.2</v>
      </c>
      <c r="AW101" s="3">
        <v>-1984</v>
      </c>
      <c r="AX101" s="3">
        <v>6336</v>
      </c>
    </row>
    <row r="102" spans="1:50" ht="12.75">
      <c r="A102" s="3" t="s">
        <v>94</v>
      </c>
      <c r="B102" s="3" t="s">
        <v>15</v>
      </c>
      <c r="C102" s="3" t="s">
        <v>6</v>
      </c>
      <c r="D102" s="3" t="s">
        <v>131</v>
      </c>
      <c r="E102" s="3">
        <v>681288.76</v>
      </c>
      <c r="F102" s="3">
        <v>59772.34</v>
      </c>
      <c r="G102" s="4">
        <f t="shared" si="9"/>
        <v>5226.729282511211</v>
      </c>
      <c r="H102" s="4">
        <f t="shared" si="10"/>
        <v>4958.691883408072</v>
      </c>
      <c r="I102" s="4">
        <f t="shared" si="11"/>
        <v>15948.22524663677</v>
      </c>
      <c r="J102" s="4">
        <f t="shared" si="12"/>
        <v>15814.2065470852</v>
      </c>
      <c r="K102" s="4">
        <f t="shared" si="13"/>
        <v>3484.486188340807</v>
      </c>
      <c r="L102" s="4">
        <f t="shared" si="14"/>
        <v>804.112197309417</v>
      </c>
      <c r="M102" s="4">
        <f t="shared" si="15"/>
        <v>2546.3552914798206</v>
      </c>
      <c r="N102" s="4">
        <f t="shared" si="16"/>
        <v>3082.4300896860987</v>
      </c>
      <c r="O102" s="4">
        <f t="shared" si="17"/>
        <v>7907.1032735426</v>
      </c>
      <c r="P102" s="3">
        <v>59083.59</v>
      </c>
      <c r="Q102" s="3">
        <v>14578.54</v>
      </c>
      <c r="R102" s="3">
        <v>0</v>
      </c>
      <c r="S102" s="3">
        <v>35791.6</v>
      </c>
      <c r="T102" s="3">
        <v>15003.45</v>
      </c>
      <c r="U102" s="3">
        <v>0</v>
      </c>
      <c r="V102" s="3">
        <v>13724.25</v>
      </c>
      <c r="W102" s="3">
        <v>9420.86</v>
      </c>
      <c r="X102" s="3">
        <v>5408.4</v>
      </c>
      <c r="Y102" s="3">
        <v>776.73</v>
      </c>
      <c r="Z102" s="3">
        <v>6513.28</v>
      </c>
      <c r="AA102" s="3">
        <v>3349.6</v>
      </c>
      <c r="AB102" s="3">
        <v>0</v>
      </c>
      <c r="AC102" s="3">
        <v>0</v>
      </c>
      <c r="AD102" s="3">
        <v>182023.81</v>
      </c>
      <c r="AE102" s="3">
        <v>0</v>
      </c>
      <c r="AF102" s="3">
        <v>0</v>
      </c>
      <c r="AG102" s="3">
        <v>73850.46</v>
      </c>
      <c r="AH102" s="3">
        <v>4610.42</v>
      </c>
      <c r="AI102" s="3">
        <v>470.31</v>
      </c>
      <c r="AJ102" s="3">
        <v>0</v>
      </c>
      <c r="AK102" s="3">
        <v>73938.8</v>
      </c>
      <c r="AL102" s="3">
        <v>69202.72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6890.4</v>
      </c>
      <c r="AV102" s="3">
        <v>43711.2</v>
      </c>
      <c r="AW102" s="3">
        <v>0</v>
      </c>
      <c r="AX102" s="3">
        <v>3168</v>
      </c>
    </row>
    <row r="103" spans="1:50" ht="12.75">
      <c r="A103" s="3" t="s">
        <v>94</v>
      </c>
      <c r="B103" s="3" t="s">
        <v>18</v>
      </c>
      <c r="C103" s="3" t="s">
        <v>6</v>
      </c>
      <c r="D103" s="3" t="s">
        <v>131</v>
      </c>
      <c r="E103" s="3">
        <v>1495041.5200000003</v>
      </c>
      <c r="F103" s="3">
        <v>128340.56</v>
      </c>
      <c r="G103" s="4">
        <f t="shared" si="9"/>
        <v>11222.605022421525</v>
      </c>
      <c r="H103" s="4">
        <f t="shared" si="10"/>
        <v>10647.086816143497</v>
      </c>
      <c r="I103" s="4">
        <f t="shared" si="11"/>
        <v>34243.3332735426</v>
      </c>
      <c r="J103" s="4">
        <f t="shared" si="12"/>
        <v>33955.57417040359</v>
      </c>
      <c r="K103" s="4">
        <f t="shared" si="13"/>
        <v>7481.73668161435</v>
      </c>
      <c r="L103" s="4">
        <f t="shared" si="14"/>
        <v>1726.5546188340807</v>
      </c>
      <c r="M103" s="4">
        <f t="shared" si="15"/>
        <v>5467.422959641256</v>
      </c>
      <c r="N103" s="4">
        <f t="shared" si="16"/>
        <v>6618.45937219731</v>
      </c>
      <c r="O103" s="4">
        <f t="shared" si="17"/>
        <v>16977.787085201795</v>
      </c>
      <c r="P103" s="3">
        <v>124775.52</v>
      </c>
      <c r="Q103" s="3">
        <v>30176.98</v>
      </c>
      <c r="R103" s="3">
        <v>0</v>
      </c>
      <c r="S103" s="3">
        <v>74086.79</v>
      </c>
      <c r="T103" s="3">
        <v>31685.41</v>
      </c>
      <c r="U103" s="3">
        <v>0</v>
      </c>
      <c r="V103" s="3">
        <v>28983.33</v>
      </c>
      <c r="W103" s="3">
        <v>19895.79</v>
      </c>
      <c r="X103" s="3">
        <v>12866.52</v>
      </c>
      <c r="Y103" s="3">
        <v>1194.12</v>
      </c>
      <c r="Z103" s="3">
        <v>13754.69</v>
      </c>
      <c r="AA103" s="3">
        <v>6944.8</v>
      </c>
      <c r="AB103" s="3">
        <v>0</v>
      </c>
      <c r="AC103" s="3">
        <v>0</v>
      </c>
      <c r="AD103" s="3">
        <v>486102.6</v>
      </c>
      <c r="AE103" s="3">
        <v>0</v>
      </c>
      <c r="AF103" s="3">
        <v>0</v>
      </c>
      <c r="AG103" s="3">
        <v>148306.96000000002</v>
      </c>
      <c r="AH103" s="3">
        <v>11799.11</v>
      </c>
      <c r="AI103" s="3">
        <v>1314.8700000000001</v>
      </c>
      <c r="AJ103" s="3">
        <v>0</v>
      </c>
      <c r="AK103" s="3">
        <v>148117.63</v>
      </c>
      <c r="AL103" s="3">
        <v>144599.12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13780.8</v>
      </c>
      <c r="AV103" s="3">
        <v>45905</v>
      </c>
      <c r="AW103" s="3">
        <v>-1984</v>
      </c>
      <c r="AX103" s="3">
        <v>39600</v>
      </c>
    </row>
    <row r="104" spans="1:50" ht="12.75">
      <c r="A104" s="3" t="s">
        <v>96</v>
      </c>
      <c r="B104" s="3" t="s">
        <v>20</v>
      </c>
      <c r="C104" s="3" t="s">
        <v>6</v>
      </c>
      <c r="D104" s="3" t="s">
        <v>131</v>
      </c>
      <c r="E104" s="3">
        <v>2269238.3199999994</v>
      </c>
      <c r="F104" s="3">
        <v>187890.41999999998</v>
      </c>
      <c r="G104" s="4">
        <f t="shared" si="9"/>
        <v>16429.87977578475</v>
      </c>
      <c r="H104" s="4">
        <f t="shared" si="10"/>
        <v>15587.32183856502</v>
      </c>
      <c r="I104" s="4">
        <f t="shared" si="11"/>
        <v>50132.19726457398</v>
      </c>
      <c r="J104" s="4">
        <f t="shared" si="12"/>
        <v>49710.91829596412</v>
      </c>
      <c r="K104" s="4">
        <f t="shared" si="13"/>
        <v>10953.253183856501</v>
      </c>
      <c r="L104" s="4">
        <f t="shared" si="14"/>
        <v>2527.6738116591923</v>
      </c>
      <c r="M104" s="4">
        <f t="shared" si="15"/>
        <v>8004.300403587443</v>
      </c>
      <c r="N104" s="4">
        <f t="shared" si="16"/>
        <v>9689.416278026905</v>
      </c>
      <c r="O104" s="4">
        <f t="shared" si="17"/>
        <v>24855.45914798206</v>
      </c>
      <c r="P104" s="3">
        <v>174089.46000000002</v>
      </c>
      <c r="Q104" s="3">
        <v>40626.98</v>
      </c>
      <c r="R104" s="3">
        <v>0</v>
      </c>
      <c r="S104" s="3">
        <v>99743.78</v>
      </c>
      <c r="T104" s="3">
        <v>44716.079999999994</v>
      </c>
      <c r="U104" s="3">
        <v>0</v>
      </c>
      <c r="V104" s="3">
        <v>40903.020000000004</v>
      </c>
      <c r="W104" s="3">
        <v>10382.800000000001</v>
      </c>
      <c r="X104" s="3">
        <v>23075.239999999998</v>
      </c>
      <c r="Y104" s="3">
        <v>4151.37</v>
      </c>
      <c r="Z104" s="3">
        <v>19411.14</v>
      </c>
      <c r="AA104" s="3">
        <v>9385.32</v>
      </c>
      <c r="AB104" s="3">
        <v>0</v>
      </c>
      <c r="AC104" s="3">
        <v>71623.92</v>
      </c>
      <c r="AD104" s="3">
        <v>529934.53</v>
      </c>
      <c r="AE104" s="3">
        <v>0</v>
      </c>
      <c r="AF104" s="3">
        <v>0</v>
      </c>
      <c r="AG104" s="3">
        <v>342987.07</v>
      </c>
      <c r="AH104" s="3">
        <v>19588</v>
      </c>
      <c r="AI104" s="3">
        <v>2818.2599999999998</v>
      </c>
      <c r="AJ104" s="3">
        <v>0</v>
      </c>
      <c r="AK104" s="3">
        <v>342987.07</v>
      </c>
      <c r="AL104" s="3">
        <v>239630.59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11275.2</v>
      </c>
      <c r="AV104" s="3">
        <v>92883.73</v>
      </c>
      <c r="AW104" s="3">
        <v>-2722.3</v>
      </c>
      <c r="AX104" s="3">
        <v>5402</v>
      </c>
    </row>
    <row r="105" spans="1:50" ht="12.75">
      <c r="A105" s="3" t="s">
        <v>96</v>
      </c>
      <c r="B105" s="3" t="s">
        <v>55</v>
      </c>
      <c r="C105" s="3" t="s">
        <v>6</v>
      </c>
      <c r="D105" s="3" t="s">
        <v>131</v>
      </c>
      <c r="E105" s="3">
        <v>1875112.97</v>
      </c>
      <c r="F105" s="3">
        <v>166163.61</v>
      </c>
      <c r="G105" s="4">
        <f t="shared" si="9"/>
        <v>14530.001771300449</v>
      </c>
      <c r="H105" s="4">
        <f t="shared" si="10"/>
        <v>13784.873475336322</v>
      </c>
      <c r="I105" s="4">
        <f t="shared" si="11"/>
        <v>44335.13360986547</v>
      </c>
      <c r="J105" s="4">
        <f t="shared" si="12"/>
        <v>43962.56946188341</v>
      </c>
      <c r="K105" s="4">
        <f t="shared" si="13"/>
        <v>9686.667847533632</v>
      </c>
      <c r="L105" s="4">
        <f t="shared" si="14"/>
        <v>2235.384887892377</v>
      </c>
      <c r="M105" s="4">
        <f t="shared" si="15"/>
        <v>7078.718811659193</v>
      </c>
      <c r="N105" s="4">
        <f t="shared" si="16"/>
        <v>8568.975403587445</v>
      </c>
      <c r="O105" s="4">
        <f t="shared" si="17"/>
        <v>21981.284730941705</v>
      </c>
      <c r="P105" s="3">
        <v>156016.94</v>
      </c>
      <c r="Q105" s="3">
        <v>36085.84</v>
      </c>
      <c r="R105" s="3">
        <v>0</v>
      </c>
      <c r="S105" s="3">
        <v>88594.05</v>
      </c>
      <c r="T105" s="3">
        <v>39619.189999999995</v>
      </c>
      <c r="U105" s="3">
        <v>0</v>
      </c>
      <c r="V105" s="3">
        <v>36240.14</v>
      </c>
      <c r="W105" s="3">
        <v>11201.76</v>
      </c>
      <c r="X105" s="3">
        <v>18192.96</v>
      </c>
      <c r="Y105" s="3">
        <v>0</v>
      </c>
      <c r="Z105" s="3">
        <v>17198.370000000003</v>
      </c>
      <c r="AA105" s="3">
        <v>8294</v>
      </c>
      <c r="AB105" s="3">
        <v>0</v>
      </c>
      <c r="AC105" s="3">
        <v>0</v>
      </c>
      <c r="AD105" s="3">
        <v>626889.4</v>
      </c>
      <c r="AE105" s="3">
        <v>0</v>
      </c>
      <c r="AF105" s="3">
        <v>0</v>
      </c>
      <c r="AG105" s="3">
        <v>190028.93</v>
      </c>
      <c r="AH105" s="3">
        <v>19712.42</v>
      </c>
      <c r="AI105" s="3">
        <v>629.67</v>
      </c>
      <c r="AJ105" s="3">
        <v>0</v>
      </c>
      <c r="AK105" s="3">
        <v>201062.72</v>
      </c>
      <c r="AL105" s="3">
        <v>173670.47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19418.4</v>
      </c>
      <c r="AV105" s="3">
        <v>97883.2</v>
      </c>
      <c r="AW105" s="3">
        <v>0</v>
      </c>
      <c r="AX105" s="3">
        <v>1584</v>
      </c>
    </row>
    <row r="106" spans="1:50" ht="12.75">
      <c r="A106" s="3" t="s">
        <v>96</v>
      </c>
      <c r="B106" s="3" t="s">
        <v>97</v>
      </c>
      <c r="C106" s="3" t="s">
        <v>6</v>
      </c>
      <c r="D106" s="3" t="s">
        <v>131</v>
      </c>
      <c r="E106" s="3">
        <v>1962037.31</v>
      </c>
      <c r="F106" s="3">
        <v>156439.08</v>
      </c>
      <c r="G106" s="4">
        <f t="shared" si="9"/>
        <v>13679.650493273542</v>
      </c>
      <c r="H106" s="4">
        <f t="shared" si="10"/>
        <v>12978.12995515695</v>
      </c>
      <c r="I106" s="4">
        <f t="shared" si="11"/>
        <v>41740.472017937216</v>
      </c>
      <c r="J106" s="4">
        <f t="shared" si="12"/>
        <v>41389.71174887892</v>
      </c>
      <c r="K106" s="4">
        <f t="shared" si="13"/>
        <v>9119.766995515696</v>
      </c>
      <c r="L106" s="4">
        <f t="shared" si="14"/>
        <v>2104.5616143497755</v>
      </c>
      <c r="M106" s="4">
        <f t="shared" si="15"/>
        <v>6664.445112107624</v>
      </c>
      <c r="N106" s="4">
        <f t="shared" si="16"/>
        <v>8067.4861883408075</v>
      </c>
      <c r="O106" s="4">
        <f t="shared" si="17"/>
        <v>20694.85587443946</v>
      </c>
      <c r="P106" s="3">
        <v>157789.47</v>
      </c>
      <c r="Q106" s="3">
        <v>39857.24</v>
      </c>
      <c r="R106" s="3">
        <v>0</v>
      </c>
      <c r="S106" s="3">
        <v>97851.71</v>
      </c>
      <c r="T106" s="3">
        <v>40068.49</v>
      </c>
      <c r="U106" s="3">
        <v>0</v>
      </c>
      <c r="V106" s="3">
        <v>36651.96</v>
      </c>
      <c r="W106" s="3">
        <v>11873.7</v>
      </c>
      <c r="X106" s="3">
        <v>12260.24</v>
      </c>
      <c r="Y106" s="3">
        <v>285.6</v>
      </c>
      <c r="Z106" s="3">
        <v>17393.84</v>
      </c>
      <c r="AA106" s="3">
        <v>9280.8</v>
      </c>
      <c r="AB106" s="3">
        <v>0</v>
      </c>
      <c r="AC106" s="3">
        <v>0</v>
      </c>
      <c r="AD106" s="3">
        <v>727087.53</v>
      </c>
      <c r="AE106" s="3">
        <v>0</v>
      </c>
      <c r="AF106" s="3">
        <v>0</v>
      </c>
      <c r="AG106" s="3">
        <v>167253.66</v>
      </c>
      <c r="AH106" s="3">
        <v>16091.75</v>
      </c>
      <c r="AI106" s="3">
        <v>1540.3000000000002</v>
      </c>
      <c r="AJ106" s="3">
        <v>0</v>
      </c>
      <c r="AK106" s="3">
        <v>167887.96</v>
      </c>
      <c r="AL106" s="3">
        <v>188027.53999999998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22550.4</v>
      </c>
      <c r="AV106" s="3">
        <v>93342.81999999999</v>
      </c>
      <c r="AW106" s="3">
        <v>-1496.78</v>
      </c>
      <c r="AX106" s="3">
        <v>0</v>
      </c>
    </row>
    <row r="107" spans="1:50" ht="12.75">
      <c r="A107" s="3" t="s">
        <v>96</v>
      </c>
      <c r="B107" s="3" t="s">
        <v>98</v>
      </c>
      <c r="C107" s="3" t="s">
        <v>6</v>
      </c>
      <c r="D107" s="3" t="s">
        <v>131</v>
      </c>
      <c r="E107" s="3">
        <v>2523443.659999999</v>
      </c>
      <c r="F107" s="3">
        <v>205526.84</v>
      </c>
      <c r="G107" s="4">
        <f t="shared" si="9"/>
        <v>17972.077937219732</v>
      </c>
      <c r="H107" s="4">
        <f t="shared" si="10"/>
        <v>17050.432914798206</v>
      </c>
      <c r="I107" s="4">
        <f t="shared" si="11"/>
        <v>54837.878834080715</v>
      </c>
      <c r="J107" s="4">
        <f t="shared" si="12"/>
        <v>54377.05632286995</v>
      </c>
      <c r="K107" s="4">
        <f t="shared" si="13"/>
        <v>11981.38529147982</v>
      </c>
      <c r="L107" s="4">
        <f t="shared" si="14"/>
        <v>2764.9350672645737</v>
      </c>
      <c r="M107" s="4">
        <f t="shared" si="15"/>
        <v>8755.627713004484</v>
      </c>
      <c r="N107" s="4">
        <f t="shared" si="16"/>
        <v>10598.917757847534</v>
      </c>
      <c r="O107" s="4">
        <f t="shared" si="17"/>
        <v>27188.528161434973</v>
      </c>
      <c r="P107" s="3">
        <v>207927.09</v>
      </c>
      <c r="Q107" s="3">
        <v>52700.24</v>
      </c>
      <c r="R107" s="3">
        <v>0</v>
      </c>
      <c r="S107" s="3">
        <v>129384.78</v>
      </c>
      <c r="T107" s="3">
        <v>52800.5</v>
      </c>
      <c r="U107" s="3">
        <v>0</v>
      </c>
      <c r="V107" s="3">
        <v>48298.17</v>
      </c>
      <c r="W107" s="3">
        <v>15581.03</v>
      </c>
      <c r="X107" s="3">
        <v>16041.35</v>
      </c>
      <c r="Y107" s="3">
        <v>4541.6</v>
      </c>
      <c r="Z107" s="3">
        <v>22920.579999999998</v>
      </c>
      <c r="AA107" s="3">
        <v>12122.68</v>
      </c>
      <c r="AB107" s="3">
        <v>0</v>
      </c>
      <c r="AC107" s="3">
        <v>0</v>
      </c>
      <c r="AD107" s="3">
        <v>957023.65</v>
      </c>
      <c r="AE107" s="3">
        <v>0</v>
      </c>
      <c r="AF107" s="3">
        <v>259616.49999999997</v>
      </c>
      <c r="AG107" s="3">
        <v>125656.25</v>
      </c>
      <c r="AH107" s="3">
        <v>14663.42</v>
      </c>
      <c r="AI107" s="3">
        <v>2230.4300000000003</v>
      </c>
      <c r="AJ107" s="3">
        <v>3007.53</v>
      </c>
      <c r="AK107" s="3">
        <v>206825.40999999997</v>
      </c>
      <c r="AL107" s="3">
        <v>74293.46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26461.8</v>
      </c>
      <c r="AV107" s="3">
        <v>113948</v>
      </c>
      <c r="AW107" s="3">
        <v>0</v>
      </c>
      <c r="AX107" s="3">
        <v>3168</v>
      </c>
    </row>
    <row r="108" spans="1:50" ht="12.75">
      <c r="A108" s="3" t="s">
        <v>96</v>
      </c>
      <c r="B108" s="3" t="s">
        <v>34</v>
      </c>
      <c r="C108" s="3" t="s">
        <v>6</v>
      </c>
      <c r="D108" s="3" t="s">
        <v>131</v>
      </c>
      <c r="E108" s="3">
        <v>2179200.94</v>
      </c>
      <c r="F108" s="3">
        <v>175385.72</v>
      </c>
      <c r="G108" s="4">
        <f t="shared" si="9"/>
        <v>15336.419461883408</v>
      </c>
      <c r="H108" s="4">
        <f t="shared" si="10"/>
        <v>14549.936412556053</v>
      </c>
      <c r="I108" s="4">
        <f t="shared" si="11"/>
        <v>46795.74143497757</v>
      </c>
      <c r="J108" s="4">
        <f t="shared" si="12"/>
        <v>46402.4999103139</v>
      </c>
      <c r="K108" s="4">
        <f t="shared" si="13"/>
        <v>10224.279641255605</v>
      </c>
      <c r="L108" s="4">
        <f t="shared" si="14"/>
        <v>2359.4491479820626</v>
      </c>
      <c r="M108" s="4">
        <f t="shared" si="15"/>
        <v>7471.588968609865</v>
      </c>
      <c r="N108" s="4">
        <f t="shared" si="16"/>
        <v>9044.555067264575</v>
      </c>
      <c r="O108" s="4">
        <f t="shared" si="17"/>
        <v>23201.24995515695</v>
      </c>
      <c r="P108" s="3">
        <v>174662.64</v>
      </c>
      <c r="Q108" s="3">
        <v>43475.96</v>
      </c>
      <c r="R108" s="3">
        <v>0</v>
      </c>
      <c r="S108" s="3">
        <v>106740.04</v>
      </c>
      <c r="T108" s="3">
        <v>44353.67</v>
      </c>
      <c r="U108" s="3">
        <v>0</v>
      </c>
      <c r="V108" s="3">
        <v>40571.11</v>
      </c>
      <c r="W108" s="3">
        <v>12989.12</v>
      </c>
      <c r="X108" s="3">
        <v>15089.36</v>
      </c>
      <c r="Y108" s="3">
        <v>4042.76</v>
      </c>
      <c r="Z108" s="3">
        <v>19254.16</v>
      </c>
      <c r="AA108" s="3">
        <v>10020.56</v>
      </c>
      <c r="AB108" s="3">
        <v>0</v>
      </c>
      <c r="AC108" s="3">
        <v>0</v>
      </c>
      <c r="AD108" s="3">
        <v>675318.05</v>
      </c>
      <c r="AE108" s="3">
        <v>0</v>
      </c>
      <c r="AF108" s="3">
        <v>0</v>
      </c>
      <c r="AG108" s="3">
        <v>256083.43</v>
      </c>
      <c r="AH108" s="3">
        <v>28369.61</v>
      </c>
      <c r="AI108" s="3">
        <v>1221.78</v>
      </c>
      <c r="AJ108" s="3">
        <v>0</v>
      </c>
      <c r="AK108" s="3">
        <v>277390.88</v>
      </c>
      <c r="AL108" s="3">
        <v>191740.41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8769.6</v>
      </c>
      <c r="AV108" s="3">
        <v>92279.2</v>
      </c>
      <c r="AW108" s="3">
        <v>-6429.12</v>
      </c>
      <c r="AX108" s="3">
        <v>7872</v>
      </c>
    </row>
    <row r="109" spans="1:50" ht="12.75">
      <c r="A109" s="3" t="s">
        <v>96</v>
      </c>
      <c r="B109" s="3" t="s">
        <v>27</v>
      </c>
      <c r="C109" s="3" t="s">
        <v>6</v>
      </c>
      <c r="D109" s="3" t="s">
        <v>131</v>
      </c>
      <c r="E109" s="3">
        <v>2713168.57</v>
      </c>
      <c r="F109" s="3">
        <v>211766.86</v>
      </c>
      <c r="G109" s="4">
        <f t="shared" si="9"/>
        <v>18517.7299103139</v>
      </c>
      <c r="H109" s="4">
        <f t="shared" si="10"/>
        <v>17568.102735426008</v>
      </c>
      <c r="I109" s="4">
        <f t="shared" si="11"/>
        <v>56502.81690582959</v>
      </c>
      <c r="J109" s="4">
        <f t="shared" si="12"/>
        <v>56028.00331838564</v>
      </c>
      <c r="K109" s="4">
        <f t="shared" si="13"/>
        <v>12345.1532735426</v>
      </c>
      <c r="L109" s="4">
        <f t="shared" si="14"/>
        <v>2848.881524663677</v>
      </c>
      <c r="M109" s="4">
        <f t="shared" si="15"/>
        <v>9021.458161434977</v>
      </c>
      <c r="N109" s="4">
        <f t="shared" si="16"/>
        <v>10920.712511210762</v>
      </c>
      <c r="O109" s="4">
        <f t="shared" si="17"/>
        <v>28014.00165919282</v>
      </c>
      <c r="P109" s="3">
        <v>194782.76</v>
      </c>
      <c r="Q109" s="3">
        <v>43802.94</v>
      </c>
      <c r="R109" s="3">
        <v>0</v>
      </c>
      <c r="S109" s="3">
        <v>107540.4</v>
      </c>
      <c r="T109" s="3">
        <v>49462.869999999995</v>
      </c>
      <c r="U109" s="3">
        <v>0</v>
      </c>
      <c r="V109" s="3">
        <v>45245.24</v>
      </c>
      <c r="W109" s="3">
        <v>13810.72</v>
      </c>
      <c r="X109" s="3">
        <v>19280.18</v>
      </c>
      <c r="Y109" s="3">
        <v>5695.12</v>
      </c>
      <c r="Z109" s="3">
        <v>21472.47</v>
      </c>
      <c r="AA109" s="3">
        <v>10068.8</v>
      </c>
      <c r="AB109" s="3">
        <v>0</v>
      </c>
      <c r="AC109" s="3">
        <v>0</v>
      </c>
      <c r="AD109" s="3">
        <v>860160.6699999999</v>
      </c>
      <c r="AE109" s="3">
        <v>0</v>
      </c>
      <c r="AF109" s="3">
        <v>455682.95</v>
      </c>
      <c r="AG109" s="3">
        <v>167141.57</v>
      </c>
      <c r="AH109" s="3">
        <v>14366.710000000001</v>
      </c>
      <c r="AI109" s="3">
        <v>2637.44</v>
      </c>
      <c r="AJ109" s="3">
        <v>9298.289999999999</v>
      </c>
      <c r="AK109" s="3">
        <v>292186.68</v>
      </c>
      <c r="AL109" s="3">
        <v>80894.69</v>
      </c>
      <c r="AM109" s="3">
        <v>-3878.46</v>
      </c>
      <c r="AN109" s="3">
        <v>-1235.51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23230.2</v>
      </c>
      <c r="AV109" s="3">
        <v>105653.2</v>
      </c>
      <c r="AW109" s="3">
        <v>-1195.7</v>
      </c>
      <c r="AX109" s="3">
        <v>4501</v>
      </c>
    </row>
    <row r="110" spans="1:50" ht="12.75">
      <c r="A110" s="3" t="s">
        <v>96</v>
      </c>
      <c r="B110" s="3" t="s">
        <v>99</v>
      </c>
      <c r="C110" s="3" t="s">
        <v>6</v>
      </c>
      <c r="D110" s="3" t="s">
        <v>131</v>
      </c>
      <c r="E110" s="3">
        <v>2719733.1799999997</v>
      </c>
      <c r="F110" s="3">
        <v>208279.41</v>
      </c>
      <c r="G110" s="4">
        <f t="shared" si="9"/>
        <v>18212.773520179373</v>
      </c>
      <c r="H110" s="4">
        <f t="shared" si="10"/>
        <v>17278.78513452915</v>
      </c>
      <c r="I110" s="4">
        <f t="shared" si="11"/>
        <v>55572.308946188336</v>
      </c>
      <c r="J110" s="4">
        <f t="shared" si="12"/>
        <v>55105.31475336323</v>
      </c>
      <c r="K110" s="4">
        <f t="shared" si="13"/>
        <v>12141.849013452915</v>
      </c>
      <c r="L110" s="4">
        <f t="shared" si="14"/>
        <v>2801.9651569506727</v>
      </c>
      <c r="M110" s="4">
        <f t="shared" si="15"/>
        <v>8872.88966367713</v>
      </c>
      <c r="N110" s="4">
        <f t="shared" si="16"/>
        <v>10740.866434977579</v>
      </c>
      <c r="O110" s="4">
        <f t="shared" si="17"/>
        <v>27552.657376681615</v>
      </c>
      <c r="P110" s="3">
        <v>212121.6</v>
      </c>
      <c r="Q110" s="3">
        <v>54779.23</v>
      </c>
      <c r="R110" s="3">
        <v>0</v>
      </c>
      <c r="S110" s="3">
        <v>134487.74</v>
      </c>
      <c r="T110" s="3">
        <v>54154.32</v>
      </c>
      <c r="U110" s="3">
        <v>0</v>
      </c>
      <c r="V110" s="3">
        <v>49536.03</v>
      </c>
      <c r="W110" s="3">
        <v>16117.38</v>
      </c>
      <c r="X110" s="3">
        <v>9429.59</v>
      </c>
      <c r="Y110" s="3">
        <v>1219.38</v>
      </c>
      <c r="Z110" s="3">
        <v>23508.43</v>
      </c>
      <c r="AA110" s="3">
        <v>12658.04</v>
      </c>
      <c r="AB110" s="3">
        <v>0</v>
      </c>
      <c r="AC110" s="3">
        <v>211139.11</v>
      </c>
      <c r="AD110" s="3">
        <v>776353.74</v>
      </c>
      <c r="AE110" s="3">
        <v>0</v>
      </c>
      <c r="AF110" s="3">
        <v>344744.61</v>
      </c>
      <c r="AG110" s="3">
        <v>130557.04000000001</v>
      </c>
      <c r="AH110" s="3">
        <v>18254.62</v>
      </c>
      <c r="AI110" s="3">
        <v>2085.77</v>
      </c>
      <c r="AJ110" s="3">
        <v>7640.65</v>
      </c>
      <c r="AK110" s="3">
        <v>216389.06999999998</v>
      </c>
      <c r="AL110" s="3">
        <v>87568.08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22550.4</v>
      </c>
      <c r="AV110" s="3">
        <v>126706</v>
      </c>
      <c r="AW110" s="3">
        <v>-547.06</v>
      </c>
      <c r="AX110" s="3">
        <v>0</v>
      </c>
    </row>
    <row r="111" spans="1:50" ht="12.75">
      <c r="A111" s="3" t="s">
        <v>96</v>
      </c>
      <c r="B111" s="3" t="s">
        <v>15</v>
      </c>
      <c r="C111" s="3" t="s">
        <v>6</v>
      </c>
      <c r="D111" s="3" t="s">
        <v>133</v>
      </c>
      <c r="E111" s="3">
        <v>2509260.390000001</v>
      </c>
      <c r="F111" s="3">
        <v>204585.45</v>
      </c>
      <c r="G111" s="4">
        <f t="shared" si="9"/>
        <v>17889.75908071749</v>
      </c>
      <c r="H111" s="4">
        <f t="shared" si="10"/>
        <v>16972.335538116593</v>
      </c>
      <c r="I111" s="4">
        <f t="shared" si="11"/>
        <v>54586.70078475336</v>
      </c>
      <c r="J111" s="4">
        <f t="shared" si="12"/>
        <v>54127.98901345291</v>
      </c>
      <c r="K111" s="4">
        <f t="shared" si="13"/>
        <v>11926.50605381166</v>
      </c>
      <c r="L111" s="4">
        <f t="shared" si="14"/>
        <v>2752.270627802691</v>
      </c>
      <c r="M111" s="4">
        <f t="shared" si="15"/>
        <v>8715.52365470852</v>
      </c>
      <c r="N111" s="4">
        <f t="shared" si="16"/>
        <v>10550.370739910315</v>
      </c>
      <c r="O111" s="4">
        <f t="shared" si="17"/>
        <v>27063.994506726456</v>
      </c>
      <c r="P111" s="3">
        <v>216652.71</v>
      </c>
      <c r="Q111" s="3">
        <v>57681.49</v>
      </c>
      <c r="R111" s="3">
        <v>0</v>
      </c>
      <c r="S111" s="3">
        <v>141612.97</v>
      </c>
      <c r="T111" s="3">
        <v>55016.48</v>
      </c>
      <c r="U111" s="3">
        <v>0</v>
      </c>
      <c r="V111" s="3">
        <v>50324.71</v>
      </c>
      <c r="W111" s="3">
        <v>34545.3</v>
      </c>
      <c r="X111" s="3">
        <v>12790.68</v>
      </c>
      <c r="Y111" s="3">
        <v>3513.7</v>
      </c>
      <c r="Z111" s="3">
        <v>23882.65</v>
      </c>
      <c r="AA111" s="3">
        <v>13255.6</v>
      </c>
      <c r="AB111" s="3">
        <v>0</v>
      </c>
      <c r="AC111" s="3">
        <v>0</v>
      </c>
      <c r="AD111" s="3">
        <v>907348.92</v>
      </c>
      <c r="AE111" s="3">
        <v>0</v>
      </c>
      <c r="AF111" s="3">
        <v>305518.56</v>
      </c>
      <c r="AG111" s="3">
        <v>133950.38</v>
      </c>
      <c r="AH111" s="3">
        <v>34765.01</v>
      </c>
      <c r="AI111" s="3">
        <v>1039.59</v>
      </c>
      <c r="AJ111" s="3">
        <v>11209.23</v>
      </c>
      <c r="AK111" s="3">
        <v>212408.96000000002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82192</v>
      </c>
      <c r="AW111" s="3">
        <v>-456</v>
      </c>
      <c r="AX111" s="3">
        <v>7422</v>
      </c>
    </row>
    <row r="112" spans="1:50" ht="12.75">
      <c r="A112" s="3" t="s">
        <v>96</v>
      </c>
      <c r="B112" s="3" t="s">
        <v>16</v>
      </c>
      <c r="C112" s="3" t="s">
        <v>6</v>
      </c>
      <c r="D112" s="3" t="s">
        <v>131</v>
      </c>
      <c r="E112" s="3">
        <v>2255434.8200000003</v>
      </c>
      <c r="F112" s="3">
        <v>183983.93</v>
      </c>
      <c r="G112" s="4">
        <f t="shared" si="9"/>
        <v>16088.28087443946</v>
      </c>
      <c r="H112" s="4">
        <f t="shared" si="10"/>
        <v>15263.24082959641</v>
      </c>
      <c r="I112" s="4">
        <f t="shared" si="11"/>
        <v>49089.88266816143</v>
      </c>
      <c r="J112" s="4">
        <f t="shared" si="12"/>
        <v>48677.3626457399</v>
      </c>
      <c r="K112" s="4">
        <f t="shared" si="13"/>
        <v>10725.52058295964</v>
      </c>
      <c r="L112" s="4">
        <f t="shared" si="14"/>
        <v>2475.120134529148</v>
      </c>
      <c r="M112" s="4">
        <f t="shared" si="15"/>
        <v>7837.880426008968</v>
      </c>
      <c r="N112" s="4">
        <f t="shared" si="16"/>
        <v>9487.960515695067</v>
      </c>
      <c r="O112" s="4">
        <f t="shared" si="17"/>
        <v>24338.68132286995</v>
      </c>
      <c r="P112" s="3">
        <v>171591.3</v>
      </c>
      <c r="Q112" s="3">
        <v>39330.64</v>
      </c>
      <c r="R112" s="3">
        <v>0</v>
      </c>
      <c r="S112" s="3">
        <v>96562.56</v>
      </c>
      <c r="T112" s="3">
        <v>43573.32</v>
      </c>
      <c r="U112" s="3">
        <v>0</v>
      </c>
      <c r="V112" s="3">
        <v>39858.2</v>
      </c>
      <c r="W112" s="3">
        <v>12389.359999999999</v>
      </c>
      <c r="X112" s="3">
        <v>34903.83</v>
      </c>
      <c r="Y112" s="3">
        <v>7637.68</v>
      </c>
      <c r="Z112" s="3">
        <v>18915.27</v>
      </c>
      <c r="AA112" s="3">
        <v>9359.16</v>
      </c>
      <c r="AB112" s="3">
        <v>0</v>
      </c>
      <c r="AC112" s="3">
        <v>0</v>
      </c>
      <c r="AD112" s="3">
        <v>678570.23</v>
      </c>
      <c r="AE112" s="3">
        <v>0</v>
      </c>
      <c r="AF112" s="3">
        <v>0</v>
      </c>
      <c r="AG112" s="3">
        <v>277536.48</v>
      </c>
      <c r="AH112" s="3">
        <v>26710.53</v>
      </c>
      <c r="AI112" s="3">
        <v>1147.54</v>
      </c>
      <c r="AJ112" s="3">
        <v>0</v>
      </c>
      <c r="AK112" s="3">
        <v>322818.45999999996</v>
      </c>
      <c r="AL112" s="3">
        <v>194082.65999999997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19316.4</v>
      </c>
      <c r="AV112" s="3">
        <v>87796</v>
      </c>
      <c r="AW112" s="3">
        <v>-5952</v>
      </c>
      <c r="AX112" s="3">
        <v>11604</v>
      </c>
    </row>
    <row r="113" spans="1:50" ht="12.75">
      <c r="A113" s="3" t="s">
        <v>96</v>
      </c>
      <c r="B113" s="3" t="s">
        <v>17</v>
      </c>
      <c r="C113" s="3" t="s">
        <v>6</v>
      </c>
      <c r="D113" s="3" t="s">
        <v>133</v>
      </c>
      <c r="E113" s="3">
        <v>3393195.3300000005</v>
      </c>
      <c r="F113" s="3">
        <v>409199.59</v>
      </c>
      <c r="G113" s="4">
        <f t="shared" si="9"/>
        <v>35782.02692825113</v>
      </c>
      <c r="H113" s="4">
        <f t="shared" si="10"/>
        <v>33947.05118834081</v>
      </c>
      <c r="I113" s="4">
        <f t="shared" si="11"/>
        <v>109181.05652466368</v>
      </c>
      <c r="J113" s="4">
        <f t="shared" si="12"/>
        <v>108263.56865470854</v>
      </c>
      <c r="K113" s="4">
        <f t="shared" si="13"/>
        <v>23854.684618834086</v>
      </c>
      <c r="L113" s="4">
        <f t="shared" si="14"/>
        <v>5504.927219730942</v>
      </c>
      <c r="M113" s="4">
        <f t="shared" si="15"/>
        <v>17432.269529147983</v>
      </c>
      <c r="N113" s="4">
        <f t="shared" si="16"/>
        <v>21102.221008968612</v>
      </c>
      <c r="O113" s="4">
        <f t="shared" si="17"/>
        <v>54131.78432735427</v>
      </c>
      <c r="P113" s="3">
        <v>238637.64</v>
      </c>
      <c r="Q113" s="3">
        <v>10322.16</v>
      </c>
      <c r="R113" s="3">
        <v>0</v>
      </c>
      <c r="S113" s="3">
        <v>25341.66</v>
      </c>
      <c r="T113" s="3">
        <v>60598.65</v>
      </c>
      <c r="U113" s="3">
        <v>0</v>
      </c>
      <c r="V113" s="3">
        <v>55431.31</v>
      </c>
      <c r="W113" s="3">
        <v>6117.44</v>
      </c>
      <c r="X113" s="3">
        <v>162587.17</v>
      </c>
      <c r="Y113" s="3">
        <v>0</v>
      </c>
      <c r="Z113" s="3">
        <v>0</v>
      </c>
      <c r="AA113" s="3">
        <v>2655.32</v>
      </c>
      <c r="AB113" s="3">
        <v>0</v>
      </c>
      <c r="AC113" s="3">
        <v>0</v>
      </c>
      <c r="AD113" s="3">
        <v>721340.06</v>
      </c>
      <c r="AE113" s="3">
        <v>0</v>
      </c>
      <c r="AF113" s="3">
        <v>500384.75000000006</v>
      </c>
      <c r="AG113" s="3">
        <v>238372.69</v>
      </c>
      <c r="AH113" s="3">
        <v>0</v>
      </c>
      <c r="AI113" s="3">
        <v>240.4</v>
      </c>
      <c r="AJ113" s="3">
        <v>0</v>
      </c>
      <c r="AK113" s="3">
        <v>449681.75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517459.39000000013</v>
      </c>
      <c r="AT113" s="3">
        <v>11345.43</v>
      </c>
      <c r="AU113" s="3">
        <v>0</v>
      </c>
      <c r="AV113" s="3">
        <v>0</v>
      </c>
      <c r="AW113" s="3">
        <v>0</v>
      </c>
      <c r="AX113" s="3">
        <v>1533</v>
      </c>
    </row>
    <row r="114" spans="1:50" ht="12.75">
      <c r="A114" s="3" t="s">
        <v>96</v>
      </c>
      <c r="B114" s="3" t="s">
        <v>33</v>
      </c>
      <c r="C114" s="3" t="s">
        <v>6</v>
      </c>
      <c r="D114" s="3" t="s">
        <v>131</v>
      </c>
      <c r="E114" s="3">
        <v>1795488.25</v>
      </c>
      <c r="F114" s="3">
        <v>152231.33</v>
      </c>
      <c r="G114" s="4">
        <f t="shared" si="9"/>
        <v>13311.708228699552</v>
      </c>
      <c r="H114" s="4">
        <f t="shared" si="10"/>
        <v>12629.056524663676</v>
      </c>
      <c r="I114" s="4">
        <f t="shared" si="11"/>
        <v>40617.776390134524</v>
      </c>
      <c r="J114" s="4">
        <f t="shared" si="12"/>
        <v>40276.45053811659</v>
      </c>
      <c r="K114" s="4">
        <f t="shared" si="13"/>
        <v>8874.472152466367</v>
      </c>
      <c r="L114" s="4">
        <f t="shared" si="14"/>
        <v>2047.955112107623</v>
      </c>
      <c r="M114" s="4">
        <f t="shared" si="15"/>
        <v>6485.1911883408075</v>
      </c>
      <c r="N114" s="4">
        <f t="shared" si="16"/>
        <v>7850.494596412556</v>
      </c>
      <c r="O114" s="4">
        <f t="shared" si="17"/>
        <v>20138.225269058294</v>
      </c>
      <c r="P114" s="3">
        <v>160292.49</v>
      </c>
      <c r="Q114" s="3">
        <v>42424.65</v>
      </c>
      <c r="R114" s="3">
        <v>0</v>
      </c>
      <c r="S114" s="3">
        <v>104157.6</v>
      </c>
      <c r="T114" s="3">
        <v>40704.52</v>
      </c>
      <c r="U114" s="3">
        <v>0</v>
      </c>
      <c r="V114" s="3">
        <v>37233.25</v>
      </c>
      <c r="W114" s="3">
        <v>12259.92</v>
      </c>
      <c r="X114" s="3">
        <v>7874.76</v>
      </c>
      <c r="Y114" s="3">
        <v>3145.8</v>
      </c>
      <c r="Z114" s="3">
        <v>17669.85</v>
      </c>
      <c r="AA114" s="3">
        <v>9753.72</v>
      </c>
      <c r="AB114" s="3">
        <v>0</v>
      </c>
      <c r="AC114" s="3">
        <v>0</v>
      </c>
      <c r="AD114" s="3">
        <v>661940.19</v>
      </c>
      <c r="AE114" s="3">
        <v>0</v>
      </c>
      <c r="AF114" s="3">
        <v>0</v>
      </c>
      <c r="AG114" s="3">
        <v>156345.66</v>
      </c>
      <c r="AH114" s="3">
        <v>18587.53</v>
      </c>
      <c r="AI114" s="3">
        <v>2583.96</v>
      </c>
      <c r="AJ114" s="3">
        <v>0</v>
      </c>
      <c r="AK114" s="3">
        <v>155967</v>
      </c>
      <c r="AL114" s="3">
        <v>132016.59999999998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11901.6</v>
      </c>
      <c r="AV114" s="3">
        <v>69116</v>
      </c>
      <c r="AW114" s="3">
        <v>-2302.18</v>
      </c>
      <c r="AX114" s="3">
        <v>1584</v>
      </c>
    </row>
    <row r="115" spans="1:50" ht="12.75">
      <c r="A115" s="3" t="s">
        <v>96</v>
      </c>
      <c r="B115" s="3" t="s">
        <v>100</v>
      </c>
      <c r="C115" s="3" t="s">
        <v>6</v>
      </c>
      <c r="D115" s="3" t="s">
        <v>131</v>
      </c>
      <c r="E115" s="3">
        <v>1437081.7699999998</v>
      </c>
      <c r="F115" s="3">
        <v>122157.15</v>
      </c>
      <c r="G115" s="4">
        <f t="shared" si="9"/>
        <v>10681.903251121077</v>
      </c>
      <c r="H115" s="4">
        <f t="shared" si="10"/>
        <v>10134.113340807175</v>
      </c>
      <c r="I115" s="4">
        <f t="shared" si="11"/>
        <v>32593.49966367713</v>
      </c>
      <c r="J115" s="4">
        <f t="shared" si="12"/>
        <v>32319.60470852018</v>
      </c>
      <c r="K115" s="4">
        <f t="shared" si="13"/>
        <v>7121.268834080718</v>
      </c>
      <c r="L115" s="4">
        <f t="shared" si="14"/>
        <v>1643.369730941704</v>
      </c>
      <c r="M115" s="4">
        <f t="shared" si="15"/>
        <v>5204.004147982063</v>
      </c>
      <c r="N115" s="4">
        <f t="shared" si="16"/>
        <v>6299.583968609866</v>
      </c>
      <c r="O115" s="4">
        <f t="shared" si="17"/>
        <v>16159.80235426009</v>
      </c>
      <c r="P115" s="3">
        <v>131311.97</v>
      </c>
      <c r="Q115" s="3">
        <v>35492.9</v>
      </c>
      <c r="R115" s="3">
        <v>0</v>
      </c>
      <c r="S115" s="3">
        <v>87138.51</v>
      </c>
      <c r="T115" s="3">
        <v>33345.14</v>
      </c>
      <c r="U115" s="3">
        <v>0</v>
      </c>
      <c r="V115" s="3">
        <v>30501.65</v>
      </c>
      <c r="W115" s="3">
        <v>10141.6</v>
      </c>
      <c r="X115" s="3">
        <v>4817.52</v>
      </c>
      <c r="Y115" s="3">
        <v>4423.2</v>
      </c>
      <c r="Z115" s="3">
        <v>14475.03</v>
      </c>
      <c r="AA115" s="3">
        <v>8150.4</v>
      </c>
      <c r="AB115" s="3">
        <v>0</v>
      </c>
      <c r="AC115" s="3">
        <v>0</v>
      </c>
      <c r="AD115" s="3">
        <v>458643.35</v>
      </c>
      <c r="AE115" s="3">
        <v>0</v>
      </c>
      <c r="AF115" s="3">
        <v>0</v>
      </c>
      <c r="AG115" s="3">
        <v>140428.98</v>
      </c>
      <c r="AH115" s="3">
        <v>14321.05</v>
      </c>
      <c r="AI115" s="3">
        <v>996.5</v>
      </c>
      <c r="AJ115" s="3">
        <v>0</v>
      </c>
      <c r="AK115" s="3">
        <v>154316.81</v>
      </c>
      <c r="AL115" s="3">
        <v>116077.51000000001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12528</v>
      </c>
      <c r="AV115" s="3">
        <v>57902.32000000001</v>
      </c>
      <c r="AW115" s="3">
        <v>-87.82</v>
      </c>
      <c r="AX115" s="3">
        <v>0</v>
      </c>
    </row>
    <row r="116" spans="1:50" ht="12.75">
      <c r="A116" s="3" t="s">
        <v>96</v>
      </c>
      <c r="B116" s="3" t="s">
        <v>101</v>
      </c>
      <c r="C116" s="3" t="s">
        <v>6</v>
      </c>
      <c r="D116" s="3" t="s">
        <v>131</v>
      </c>
      <c r="E116" s="3">
        <v>2364441.9199999995</v>
      </c>
      <c r="F116" s="3">
        <v>200296.42</v>
      </c>
      <c r="G116" s="4">
        <f t="shared" si="9"/>
        <v>17514.70937219731</v>
      </c>
      <c r="H116" s="4">
        <f t="shared" si="10"/>
        <v>16616.519147982064</v>
      </c>
      <c r="I116" s="4">
        <f t="shared" si="11"/>
        <v>53442.31834080718</v>
      </c>
      <c r="J116" s="4">
        <f t="shared" si="12"/>
        <v>52993.22322869955</v>
      </c>
      <c r="K116" s="4">
        <f t="shared" si="13"/>
        <v>11676.472914798207</v>
      </c>
      <c r="L116" s="4">
        <f t="shared" si="14"/>
        <v>2694.57067264574</v>
      </c>
      <c r="M116" s="4">
        <f t="shared" si="15"/>
        <v>8532.807130044845</v>
      </c>
      <c r="N116" s="4">
        <f t="shared" si="16"/>
        <v>10329.187578475337</v>
      </c>
      <c r="O116" s="4">
        <f t="shared" si="17"/>
        <v>26496.611614349775</v>
      </c>
      <c r="P116" s="3">
        <v>194582.23</v>
      </c>
      <c r="Q116" s="3">
        <v>47014.51</v>
      </c>
      <c r="R116" s="3">
        <v>0</v>
      </c>
      <c r="S116" s="3">
        <v>115425.81</v>
      </c>
      <c r="T116" s="3">
        <v>49411.98</v>
      </c>
      <c r="U116" s="3">
        <v>0</v>
      </c>
      <c r="V116" s="3">
        <v>45198.13</v>
      </c>
      <c r="W116" s="3">
        <v>14283.36</v>
      </c>
      <c r="X116" s="3">
        <v>37228.19</v>
      </c>
      <c r="Y116" s="3">
        <v>7054.03</v>
      </c>
      <c r="Z116" s="3">
        <v>21450.27</v>
      </c>
      <c r="AA116" s="3">
        <v>10856.52</v>
      </c>
      <c r="AB116" s="3">
        <v>0</v>
      </c>
      <c r="AC116" s="3">
        <v>0</v>
      </c>
      <c r="AD116" s="3">
        <v>960609.32</v>
      </c>
      <c r="AE116" s="3">
        <v>0</v>
      </c>
      <c r="AF116" s="3">
        <v>0</v>
      </c>
      <c r="AG116" s="3">
        <v>175131.47000000003</v>
      </c>
      <c r="AH116" s="3">
        <v>18834.510000000002</v>
      </c>
      <c r="AI116" s="3">
        <v>1997.9099999999999</v>
      </c>
      <c r="AJ116" s="3">
        <v>0</v>
      </c>
      <c r="AK116" s="3">
        <v>179786.66</v>
      </c>
      <c r="AL116" s="3">
        <v>198053.29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18311.4</v>
      </c>
      <c r="AV116" s="3">
        <v>83499.6</v>
      </c>
      <c r="AW116" s="3">
        <v>-1.42</v>
      </c>
      <c r="AX116" s="3">
        <v>4752</v>
      </c>
    </row>
    <row r="117" spans="1:50" ht="12.75">
      <c r="A117" s="3" t="s">
        <v>102</v>
      </c>
      <c r="B117" s="3" t="s">
        <v>57</v>
      </c>
      <c r="C117" s="3" t="s">
        <v>6</v>
      </c>
      <c r="D117" s="3" t="s">
        <v>131</v>
      </c>
      <c r="E117" s="3">
        <v>0</v>
      </c>
      <c r="F117" s="3">
        <v>0</v>
      </c>
      <c r="G117" s="4">
        <f t="shared" si="9"/>
        <v>0</v>
      </c>
      <c r="H117" s="4">
        <f t="shared" si="10"/>
        <v>0</v>
      </c>
      <c r="I117" s="4">
        <f t="shared" si="11"/>
        <v>0</v>
      </c>
      <c r="J117" s="4">
        <f t="shared" si="12"/>
        <v>0</v>
      </c>
      <c r="K117" s="4">
        <f t="shared" si="13"/>
        <v>0</v>
      </c>
      <c r="L117" s="4">
        <f t="shared" si="14"/>
        <v>0</v>
      </c>
      <c r="M117" s="4">
        <f t="shared" si="15"/>
        <v>0</v>
      </c>
      <c r="N117" s="4">
        <f t="shared" si="16"/>
        <v>0</v>
      </c>
      <c r="O117" s="4">
        <f t="shared" si="17"/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</row>
    <row r="118" spans="1:50" ht="12.75">
      <c r="A118" s="3" t="s">
        <v>102</v>
      </c>
      <c r="B118" s="3" t="s">
        <v>15</v>
      </c>
      <c r="C118" s="3" t="s">
        <v>6</v>
      </c>
      <c r="D118" s="3" t="s">
        <v>131</v>
      </c>
      <c r="E118" s="3">
        <v>1856990.1</v>
      </c>
      <c r="F118" s="3">
        <v>171242.87</v>
      </c>
      <c r="G118" s="4">
        <f t="shared" si="9"/>
        <v>14974.15230941704</v>
      </c>
      <c r="H118" s="4">
        <f t="shared" si="10"/>
        <v>14206.24706278027</v>
      </c>
      <c r="I118" s="4">
        <f t="shared" si="11"/>
        <v>45690.362174887894</v>
      </c>
      <c r="J118" s="4">
        <f t="shared" si="12"/>
        <v>45306.40955156951</v>
      </c>
      <c r="K118" s="4">
        <f t="shared" si="13"/>
        <v>9982.768206278028</v>
      </c>
      <c r="L118" s="4">
        <f t="shared" si="14"/>
        <v>2303.715739910314</v>
      </c>
      <c r="M118" s="4">
        <f t="shared" si="15"/>
        <v>7295.099843049327</v>
      </c>
      <c r="N118" s="4">
        <f t="shared" si="16"/>
        <v>8830.910336322871</v>
      </c>
      <c r="O118" s="4">
        <f t="shared" si="17"/>
        <v>22653.204775784754</v>
      </c>
      <c r="P118" s="3">
        <v>170133.61</v>
      </c>
      <c r="Q118" s="3">
        <v>42233.2</v>
      </c>
      <c r="R118" s="3">
        <v>0</v>
      </c>
      <c r="S118" s="3">
        <v>103685.48</v>
      </c>
      <c r="T118" s="3">
        <v>43204.27</v>
      </c>
      <c r="U118" s="3">
        <v>0</v>
      </c>
      <c r="V118" s="3">
        <v>39519.05</v>
      </c>
      <c r="W118" s="3">
        <v>27128.1</v>
      </c>
      <c r="X118" s="3">
        <v>14974.9</v>
      </c>
      <c r="Y118" s="3">
        <v>3545.8</v>
      </c>
      <c r="Z118" s="3">
        <v>18755.24</v>
      </c>
      <c r="AA118" s="3">
        <v>9793.08</v>
      </c>
      <c r="AB118" s="3">
        <v>0</v>
      </c>
      <c r="AC118" s="3">
        <v>0</v>
      </c>
      <c r="AD118" s="3">
        <v>506620.29</v>
      </c>
      <c r="AE118" s="3">
        <v>0</v>
      </c>
      <c r="AF118" s="3">
        <v>0</v>
      </c>
      <c r="AG118" s="3">
        <v>213037.49</v>
      </c>
      <c r="AH118" s="3">
        <v>9559.05</v>
      </c>
      <c r="AI118" s="3">
        <v>1245.72</v>
      </c>
      <c r="AJ118" s="3">
        <v>0</v>
      </c>
      <c r="AK118" s="3">
        <v>214887.98</v>
      </c>
      <c r="AL118" s="3">
        <v>165307.15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20617.8</v>
      </c>
      <c r="AV118" s="3">
        <v>80324</v>
      </c>
      <c r="AW118" s="3">
        <v>-0.98</v>
      </c>
      <c r="AX118" s="3">
        <v>1176</v>
      </c>
    </row>
    <row r="119" spans="1:50" ht="12.75">
      <c r="A119" s="3" t="s">
        <v>102</v>
      </c>
      <c r="B119" s="3" t="s">
        <v>49</v>
      </c>
      <c r="C119" s="3" t="s">
        <v>6</v>
      </c>
      <c r="D119" s="3" t="s">
        <v>131</v>
      </c>
      <c r="E119" s="3">
        <v>2392996.0899999994</v>
      </c>
      <c r="F119" s="3">
        <v>209521.66999999998</v>
      </c>
      <c r="G119" s="4">
        <f t="shared" si="9"/>
        <v>18321.4016367713</v>
      </c>
      <c r="H119" s="4">
        <f t="shared" si="10"/>
        <v>17381.842578475334</v>
      </c>
      <c r="I119" s="4">
        <f t="shared" si="11"/>
        <v>55903.763968609856</v>
      </c>
      <c r="J119" s="4">
        <f t="shared" si="12"/>
        <v>55433.98443946188</v>
      </c>
      <c r="K119" s="4">
        <f t="shared" si="13"/>
        <v>12214.267757847534</v>
      </c>
      <c r="L119" s="4">
        <f t="shared" si="14"/>
        <v>2818.677174887892</v>
      </c>
      <c r="M119" s="4">
        <f t="shared" si="15"/>
        <v>8925.811053811658</v>
      </c>
      <c r="N119" s="4">
        <f t="shared" si="16"/>
        <v>10804.929170403588</v>
      </c>
      <c r="O119" s="4">
        <f t="shared" si="17"/>
        <v>27716.99221973094</v>
      </c>
      <c r="P119" s="3">
        <v>197763.81</v>
      </c>
      <c r="Q119" s="3">
        <v>46061.98</v>
      </c>
      <c r="R119" s="3">
        <v>0</v>
      </c>
      <c r="S119" s="3">
        <v>113085.68</v>
      </c>
      <c r="T119" s="3">
        <v>50219.88</v>
      </c>
      <c r="U119" s="3">
        <v>0</v>
      </c>
      <c r="V119" s="3">
        <v>45937.2</v>
      </c>
      <c r="W119" s="3">
        <v>31533.99</v>
      </c>
      <c r="X119" s="3">
        <v>24573.96</v>
      </c>
      <c r="Y119" s="3">
        <v>2164.4</v>
      </c>
      <c r="Z119" s="3">
        <v>21801.420000000002</v>
      </c>
      <c r="AA119" s="3">
        <v>10628.4</v>
      </c>
      <c r="AB119" s="3">
        <v>0</v>
      </c>
      <c r="AC119" s="3">
        <v>0</v>
      </c>
      <c r="AD119" s="3">
        <v>721890.84</v>
      </c>
      <c r="AE119" s="3">
        <v>0</v>
      </c>
      <c r="AF119" s="3">
        <v>0</v>
      </c>
      <c r="AG119" s="3">
        <v>271700.28</v>
      </c>
      <c r="AH119" s="3">
        <v>13562.32</v>
      </c>
      <c r="AI119" s="3">
        <v>1818.18</v>
      </c>
      <c r="AJ119" s="3">
        <v>0</v>
      </c>
      <c r="AK119" s="3">
        <v>271700.28</v>
      </c>
      <c r="AL119" s="3">
        <v>205693.66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34452</v>
      </c>
      <c r="AV119" s="3">
        <v>129866</v>
      </c>
      <c r="AW119" s="3">
        <v>-304</v>
      </c>
      <c r="AX119" s="3">
        <v>4450</v>
      </c>
    </row>
    <row r="120" spans="1:50" ht="12.75">
      <c r="A120" s="3" t="s">
        <v>102</v>
      </c>
      <c r="B120" s="3" t="s">
        <v>103</v>
      </c>
      <c r="C120" s="3" t="s">
        <v>6</v>
      </c>
      <c r="D120" s="3" t="s">
        <v>131</v>
      </c>
      <c r="E120" s="3">
        <v>1041183.5800000002</v>
      </c>
      <c r="F120" s="3">
        <v>90771.27</v>
      </c>
      <c r="G120" s="4">
        <f t="shared" si="9"/>
        <v>7937.398049327355</v>
      </c>
      <c r="H120" s="4">
        <f t="shared" si="10"/>
        <v>7530.351995515695</v>
      </c>
      <c r="I120" s="4">
        <f t="shared" si="11"/>
        <v>24219.240201793724</v>
      </c>
      <c r="J120" s="4">
        <f t="shared" si="12"/>
        <v>24015.717174887894</v>
      </c>
      <c r="K120" s="4">
        <f t="shared" si="13"/>
        <v>5291.5986995515705</v>
      </c>
      <c r="L120" s="4">
        <f t="shared" si="14"/>
        <v>1221.1381614349775</v>
      </c>
      <c r="M120" s="4">
        <f t="shared" si="15"/>
        <v>3866.9375112107628</v>
      </c>
      <c r="N120" s="4">
        <f t="shared" si="16"/>
        <v>4681.029618834082</v>
      </c>
      <c r="O120" s="4">
        <f t="shared" si="17"/>
        <v>12007.858587443947</v>
      </c>
      <c r="P120" s="3">
        <v>93328.96</v>
      </c>
      <c r="Q120" s="3">
        <v>24083.96</v>
      </c>
      <c r="R120" s="3">
        <v>0</v>
      </c>
      <c r="S120" s="3">
        <v>59127.65</v>
      </c>
      <c r="T120" s="3">
        <v>23700.07</v>
      </c>
      <c r="U120" s="3">
        <v>0</v>
      </c>
      <c r="V120" s="3">
        <v>21678.55</v>
      </c>
      <c r="W120" s="3">
        <v>14881.11</v>
      </c>
      <c r="X120" s="3">
        <v>6047.09</v>
      </c>
      <c r="Y120" s="3">
        <v>2020.15</v>
      </c>
      <c r="Z120" s="3">
        <v>10288.28</v>
      </c>
      <c r="AA120" s="3">
        <v>5536.8</v>
      </c>
      <c r="AB120" s="3">
        <v>0</v>
      </c>
      <c r="AC120" s="3">
        <v>0</v>
      </c>
      <c r="AD120" s="3">
        <v>290992.94</v>
      </c>
      <c r="AE120" s="3">
        <v>0</v>
      </c>
      <c r="AF120" s="3">
        <v>0</v>
      </c>
      <c r="AG120" s="3">
        <v>101171.97</v>
      </c>
      <c r="AH120" s="3">
        <v>8728.77</v>
      </c>
      <c r="AI120" s="3">
        <v>576.32</v>
      </c>
      <c r="AJ120" s="3">
        <v>0</v>
      </c>
      <c r="AK120" s="3">
        <v>107456.92</v>
      </c>
      <c r="AL120" s="3">
        <v>110872.37000000001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13409.4</v>
      </c>
      <c r="AV120" s="3">
        <v>54927</v>
      </c>
      <c r="AW120" s="3">
        <v>0</v>
      </c>
      <c r="AX120" s="3">
        <v>1584</v>
      </c>
    </row>
    <row r="121" spans="1:50" ht="12.75">
      <c r="A121" s="3" t="s">
        <v>102</v>
      </c>
      <c r="B121" s="3" t="s">
        <v>33</v>
      </c>
      <c r="C121" s="3" t="s">
        <v>6</v>
      </c>
      <c r="D121" s="3" t="s">
        <v>131</v>
      </c>
      <c r="E121" s="3">
        <v>972874.6099999998</v>
      </c>
      <c r="F121" s="3">
        <v>81604.93</v>
      </c>
      <c r="G121" s="4">
        <f t="shared" si="9"/>
        <v>7135.857107623318</v>
      </c>
      <c r="H121" s="4">
        <f t="shared" si="10"/>
        <v>6769.915717488789</v>
      </c>
      <c r="I121" s="4">
        <f t="shared" si="11"/>
        <v>21773.512713004482</v>
      </c>
      <c r="J121" s="4">
        <f t="shared" si="12"/>
        <v>21590.54201793722</v>
      </c>
      <c r="K121" s="4">
        <f t="shared" si="13"/>
        <v>4757.238071748879</v>
      </c>
      <c r="L121" s="4">
        <f t="shared" si="14"/>
        <v>1097.8241704035875</v>
      </c>
      <c r="M121" s="4">
        <f t="shared" si="15"/>
        <v>3476.443206278027</v>
      </c>
      <c r="N121" s="4">
        <f t="shared" si="16"/>
        <v>4208.325986547085</v>
      </c>
      <c r="O121" s="4">
        <f t="shared" si="17"/>
        <v>10795.27100896861</v>
      </c>
      <c r="P121" s="3">
        <v>79528.41</v>
      </c>
      <c r="Q121" s="3">
        <v>19290.46</v>
      </c>
      <c r="R121" s="3">
        <v>0</v>
      </c>
      <c r="S121" s="3">
        <v>47360.25</v>
      </c>
      <c r="T121" s="3">
        <v>20195.35</v>
      </c>
      <c r="U121" s="3">
        <v>0</v>
      </c>
      <c r="V121" s="3">
        <v>18473.37</v>
      </c>
      <c r="W121" s="3">
        <v>12680.7</v>
      </c>
      <c r="X121" s="3">
        <v>8066.7</v>
      </c>
      <c r="Y121" s="3">
        <v>3459.45</v>
      </c>
      <c r="Z121" s="3">
        <v>8766.99</v>
      </c>
      <c r="AA121" s="3">
        <v>4433.48</v>
      </c>
      <c r="AB121" s="3">
        <v>0</v>
      </c>
      <c r="AC121" s="3">
        <v>0</v>
      </c>
      <c r="AD121" s="3">
        <v>348811.2</v>
      </c>
      <c r="AE121" s="3">
        <v>0</v>
      </c>
      <c r="AF121" s="3">
        <v>0</v>
      </c>
      <c r="AG121" s="3">
        <v>80539</v>
      </c>
      <c r="AH121" s="3">
        <v>12983.52</v>
      </c>
      <c r="AI121" s="3">
        <v>972.22</v>
      </c>
      <c r="AJ121" s="3">
        <v>0</v>
      </c>
      <c r="AK121" s="3">
        <v>85366.28</v>
      </c>
      <c r="AL121" s="3">
        <v>87885.7</v>
      </c>
      <c r="AM121" s="3">
        <v>-5365.62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11275.2</v>
      </c>
      <c r="AV121" s="3">
        <v>45409.979999999996</v>
      </c>
      <c r="AW121" s="3">
        <v>-446.96</v>
      </c>
      <c r="AX121" s="3">
        <v>1584</v>
      </c>
    </row>
    <row r="122" spans="1:50" ht="12.75">
      <c r="A122" s="3" t="s">
        <v>104</v>
      </c>
      <c r="B122" s="3" t="s">
        <v>7</v>
      </c>
      <c r="C122" s="3" t="s">
        <v>6</v>
      </c>
      <c r="D122" s="3" t="s">
        <v>131</v>
      </c>
      <c r="E122" s="3">
        <v>338162.23</v>
      </c>
      <c r="F122" s="3">
        <v>28931.16</v>
      </c>
      <c r="G122" s="4">
        <f t="shared" si="9"/>
        <v>2529.854798206278</v>
      </c>
      <c r="H122" s="4">
        <f t="shared" si="10"/>
        <v>2400.11865470852</v>
      </c>
      <c r="I122" s="4">
        <f t="shared" si="11"/>
        <v>7719.300538116591</v>
      </c>
      <c r="J122" s="4">
        <f t="shared" si="12"/>
        <v>7654.432466367713</v>
      </c>
      <c r="K122" s="4">
        <f t="shared" si="13"/>
        <v>1686.569865470852</v>
      </c>
      <c r="L122" s="4">
        <f t="shared" si="14"/>
        <v>389.2084304932735</v>
      </c>
      <c r="M122" s="4">
        <f t="shared" si="15"/>
        <v>1232.4933632286995</v>
      </c>
      <c r="N122" s="4">
        <f t="shared" si="16"/>
        <v>1491.9656502242153</v>
      </c>
      <c r="O122" s="4">
        <f t="shared" si="17"/>
        <v>3827.2162331838563</v>
      </c>
      <c r="P122" s="3">
        <v>24668.77</v>
      </c>
      <c r="Q122" s="3">
        <v>0</v>
      </c>
      <c r="R122" s="3">
        <v>0</v>
      </c>
      <c r="S122" s="3">
        <v>12119.5</v>
      </c>
      <c r="T122" s="3">
        <v>6264.34</v>
      </c>
      <c r="U122" s="3">
        <v>0</v>
      </c>
      <c r="V122" s="3">
        <v>5730.31</v>
      </c>
      <c r="W122" s="3">
        <v>3933.61</v>
      </c>
      <c r="X122" s="3">
        <v>3440.5</v>
      </c>
      <c r="Y122" s="3">
        <v>103.56</v>
      </c>
      <c r="Z122" s="3">
        <v>2719.39</v>
      </c>
      <c r="AA122" s="3">
        <v>1134.56</v>
      </c>
      <c r="AB122" s="3">
        <v>0</v>
      </c>
      <c r="AC122" s="3">
        <v>0</v>
      </c>
      <c r="AD122" s="3">
        <v>120612.57</v>
      </c>
      <c r="AE122" s="3">
        <v>0</v>
      </c>
      <c r="AF122" s="3">
        <v>0</v>
      </c>
      <c r="AG122" s="3">
        <v>43578.26</v>
      </c>
      <c r="AH122" s="3">
        <v>1452.22</v>
      </c>
      <c r="AI122" s="3">
        <v>185.16</v>
      </c>
      <c r="AJ122" s="3">
        <v>0</v>
      </c>
      <c r="AK122" s="3">
        <v>45806.32</v>
      </c>
      <c r="AL122" s="3">
        <v>23500.199999999997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1252.8</v>
      </c>
      <c r="AV122" s="3">
        <v>14785</v>
      </c>
      <c r="AW122" s="3">
        <v>-2056</v>
      </c>
      <c r="AX122" s="3">
        <v>0</v>
      </c>
    </row>
    <row r="123" spans="1:50" ht="12.75">
      <c r="A123" s="3" t="s">
        <v>104</v>
      </c>
      <c r="B123" s="3" t="s">
        <v>105</v>
      </c>
      <c r="C123" s="3" t="s">
        <v>6</v>
      </c>
      <c r="D123" s="3" t="s">
        <v>131</v>
      </c>
      <c r="E123" s="3">
        <v>352076.36999999994</v>
      </c>
      <c r="F123" s="3">
        <v>32953.88</v>
      </c>
      <c r="G123" s="4">
        <f t="shared" si="9"/>
        <v>2881.6173094170404</v>
      </c>
      <c r="H123" s="4">
        <f t="shared" si="10"/>
        <v>2733.842062780269</v>
      </c>
      <c r="I123" s="4">
        <f t="shared" si="11"/>
        <v>8792.627174887892</v>
      </c>
      <c r="J123" s="4">
        <f t="shared" si="12"/>
        <v>8718.739551569506</v>
      </c>
      <c r="K123" s="4">
        <f t="shared" si="13"/>
        <v>1921.078206278027</v>
      </c>
      <c r="L123" s="4">
        <f t="shared" si="14"/>
        <v>443.32573991031387</v>
      </c>
      <c r="M123" s="4">
        <f t="shared" si="15"/>
        <v>1403.8648430493274</v>
      </c>
      <c r="N123" s="4">
        <f t="shared" si="16"/>
        <v>1699.41533632287</v>
      </c>
      <c r="O123" s="4">
        <f t="shared" si="17"/>
        <v>4359.369775784753</v>
      </c>
      <c r="P123" s="3">
        <v>23416.32</v>
      </c>
      <c r="Q123" s="3">
        <v>0</v>
      </c>
      <c r="R123" s="3">
        <v>0</v>
      </c>
      <c r="S123" s="3">
        <v>7602.12</v>
      </c>
      <c r="T123" s="3">
        <v>5946.32</v>
      </c>
      <c r="U123" s="3">
        <v>0</v>
      </c>
      <c r="V123" s="3">
        <v>5439.3</v>
      </c>
      <c r="W123" s="3">
        <v>3734.04</v>
      </c>
      <c r="X123" s="3">
        <v>5863.74</v>
      </c>
      <c r="Y123" s="3">
        <v>0</v>
      </c>
      <c r="Z123" s="3">
        <v>2581.44</v>
      </c>
      <c r="AA123" s="3">
        <v>711.8</v>
      </c>
      <c r="AB123" s="3">
        <v>0</v>
      </c>
      <c r="AC123" s="3">
        <v>0</v>
      </c>
      <c r="AD123" s="3">
        <v>101822.64</v>
      </c>
      <c r="AE123" s="3">
        <v>0</v>
      </c>
      <c r="AF123" s="3">
        <v>0</v>
      </c>
      <c r="AG123" s="3">
        <v>45267.18</v>
      </c>
      <c r="AH123" s="3">
        <v>1782.61</v>
      </c>
      <c r="AI123" s="3">
        <v>92.41</v>
      </c>
      <c r="AJ123" s="3">
        <v>0</v>
      </c>
      <c r="AK123" s="3">
        <v>48660.229999999996</v>
      </c>
      <c r="AL123" s="3">
        <v>42839.54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4384.8</v>
      </c>
      <c r="AV123" s="3">
        <v>18978</v>
      </c>
      <c r="AW123" s="3">
        <v>0</v>
      </c>
      <c r="AX123" s="3">
        <v>0</v>
      </c>
    </row>
    <row r="124" spans="1:50" ht="12.75">
      <c r="A124" s="3" t="s">
        <v>104</v>
      </c>
      <c r="B124" s="3" t="s">
        <v>31</v>
      </c>
      <c r="C124" s="3" t="s">
        <v>6</v>
      </c>
      <c r="D124" s="3" t="s">
        <v>131</v>
      </c>
      <c r="E124" s="3">
        <v>293314.7</v>
      </c>
      <c r="F124" s="3">
        <v>34866.24</v>
      </c>
      <c r="G124" s="4">
        <f t="shared" si="9"/>
        <v>3048.8416143497757</v>
      </c>
      <c r="H124" s="4">
        <f t="shared" si="10"/>
        <v>2892.4907623318386</v>
      </c>
      <c r="I124" s="4">
        <f t="shared" si="11"/>
        <v>9302.875695067263</v>
      </c>
      <c r="J124" s="4">
        <f t="shared" si="12"/>
        <v>9224.700269058296</v>
      </c>
      <c r="K124" s="4">
        <f t="shared" si="13"/>
        <v>2032.561076233184</v>
      </c>
      <c r="L124" s="4">
        <f t="shared" si="14"/>
        <v>469.0525560538116</v>
      </c>
      <c r="M124" s="4">
        <f t="shared" si="15"/>
        <v>1485.3330941704035</v>
      </c>
      <c r="N124" s="4">
        <f t="shared" si="16"/>
        <v>1798.034798206278</v>
      </c>
      <c r="O124" s="4">
        <f t="shared" si="17"/>
        <v>4612.350134529148</v>
      </c>
      <c r="P124" s="3">
        <v>23579.28</v>
      </c>
      <c r="Q124" s="3">
        <v>0</v>
      </c>
      <c r="R124" s="3">
        <v>0</v>
      </c>
      <c r="S124" s="3">
        <v>6458.88</v>
      </c>
      <c r="T124" s="3">
        <v>5987.52</v>
      </c>
      <c r="U124" s="3">
        <v>0</v>
      </c>
      <c r="V124" s="3">
        <v>5477.04</v>
      </c>
      <c r="W124" s="3">
        <v>3341.88</v>
      </c>
      <c r="X124" s="3">
        <v>6700.68</v>
      </c>
      <c r="Y124" s="3">
        <v>0</v>
      </c>
      <c r="Z124" s="3">
        <v>2599.44</v>
      </c>
      <c r="AA124" s="3">
        <v>604.76</v>
      </c>
      <c r="AB124" s="3">
        <v>0</v>
      </c>
      <c r="AC124" s="3">
        <v>0</v>
      </c>
      <c r="AD124" s="3">
        <v>114785.7</v>
      </c>
      <c r="AE124" s="3">
        <v>0</v>
      </c>
      <c r="AF124" s="3">
        <v>0</v>
      </c>
      <c r="AG124" s="3">
        <v>20161.83</v>
      </c>
      <c r="AH124" s="3">
        <v>2069.09</v>
      </c>
      <c r="AI124" s="3">
        <v>290.98</v>
      </c>
      <c r="AJ124" s="3">
        <v>0</v>
      </c>
      <c r="AK124" s="3">
        <v>20247.76</v>
      </c>
      <c r="AL124" s="3">
        <v>27452.420000000002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1879.2</v>
      </c>
      <c r="AV124" s="3">
        <v>16812</v>
      </c>
      <c r="AW124" s="3">
        <v>0</v>
      </c>
      <c r="AX124" s="3">
        <v>0</v>
      </c>
    </row>
    <row r="125" spans="1:50" ht="12.75">
      <c r="A125" s="3" t="s">
        <v>104</v>
      </c>
      <c r="B125" s="3" t="s">
        <v>88</v>
      </c>
      <c r="C125" s="3" t="s">
        <v>6</v>
      </c>
      <c r="D125" s="3" t="s">
        <v>131</v>
      </c>
      <c r="E125" s="3">
        <v>93463.33999999997</v>
      </c>
      <c r="F125" s="3">
        <v>20729.120000000003</v>
      </c>
      <c r="G125" s="4">
        <f t="shared" si="9"/>
        <v>1812.6360538116596</v>
      </c>
      <c r="H125" s="4">
        <f t="shared" si="10"/>
        <v>1719.6803587443949</v>
      </c>
      <c r="I125" s="4">
        <f t="shared" si="11"/>
        <v>5530.863856502243</v>
      </c>
      <c r="J125" s="4">
        <f t="shared" si="12"/>
        <v>5484.38600896861</v>
      </c>
      <c r="K125" s="4">
        <f t="shared" si="13"/>
        <v>1208.4240358744396</v>
      </c>
      <c r="L125" s="4">
        <f t="shared" si="14"/>
        <v>278.86708520179377</v>
      </c>
      <c r="M125" s="4">
        <f t="shared" si="15"/>
        <v>883.0791031390136</v>
      </c>
      <c r="N125" s="4">
        <f t="shared" si="16"/>
        <v>1068.9904932735428</v>
      </c>
      <c r="O125" s="4">
        <f t="shared" si="17"/>
        <v>2742.193004484305</v>
      </c>
      <c r="P125" s="3">
        <v>8749.66</v>
      </c>
      <c r="Q125" s="3">
        <v>0</v>
      </c>
      <c r="R125" s="3">
        <v>0</v>
      </c>
      <c r="S125" s="3">
        <v>-636.8499999999999</v>
      </c>
      <c r="T125" s="3">
        <v>2057.5299999999997</v>
      </c>
      <c r="U125" s="3">
        <v>0</v>
      </c>
      <c r="V125" s="3">
        <v>4652.29</v>
      </c>
      <c r="W125" s="3">
        <v>2714.58</v>
      </c>
      <c r="X125" s="3">
        <v>5506.08</v>
      </c>
      <c r="Y125" s="3">
        <v>0</v>
      </c>
      <c r="Z125" s="3">
        <v>1342.75</v>
      </c>
      <c r="AA125" s="3">
        <v>714.12</v>
      </c>
      <c r="AB125" s="3">
        <v>0</v>
      </c>
      <c r="AC125" s="3">
        <v>0</v>
      </c>
      <c r="AD125" s="3">
        <v>59758.34999999999</v>
      </c>
      <c r="AE125" s="3">
        <v>-952.48</v>
      </c>
      <c r="AF125" s="3">
        <v>0</v>
      </c>
      <c r="AG125" s="3">
        <v>-4787.609999999997</v>
      </c>
      <c r="AH125" s="3">
        <v>2083.35</v>
      </c>
      <c r="AI125" s="3">
        <v>-13.439999999999998</v>
      </c>
      <c r="AJ125" s="3">
        <v>0</v>
      </c>
      <c r="AK125" s="3">
        <v>25679.63</v>
      </c>
      <c r="AL125" s="3">
        <v>5502.279999999999</v>
      </c>
      <c r="AM125" s="3">
        <v>-30503.28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11049</v>
      </c>
      <c r="AW125" s="3">
        <v>-938</v>
      </c>
      <c r="AX125" s="3">
        <v>0</v>
      </c>
    </row>
    <row r="126" spans="1:50" ht="12.75">
      <c r="A126" s="3" t="s">
        <v>104</v>
      </c>
      <c r="B126" s="3" t="s">
        <v>57</v>
      </c>
      <c r="C126" s="3" t="s">
        <v>6</v>
      </c>
      <c r="D126" s="3" t="s">
        <v>131</v>
      </c>
      <c r="E126" s="3">
        <v>2421111.0599999996</v>
      </c>
      <c r="F126" s="3">
        <v>207968.09999999998</v>
      </c>
      <c r="G126" s="4">
        <f t="shared" si="9"/>
        <v>18185.55134529148</v>
      </c>
      <c r="H126" s="4">
        <f t="shared" si="10"/>
        <v>17252.958968609862</v>
      </c>
      <c r="I126" s="4">
        <f t="shared" si="11"/>
        <v>55489.246412556044</v>
      </c>
      <c r="J126" s="4">
        <f t="shared" si="12"/>
        <v>55022.95022421524</v>
      </c>
      <c r="K126" s="4">
        <f t="shared" si="13"/>
        <v>12123.700896860986</v>
      </c>
      <c r="L126" s="4">
        <f t="shared" si="14"/>
        <v>2797.7771300448426</v>
      </c>
      <c r="M126" s="4">
        <f t="shared" si="15"/>
        <v>8859.627578475336</v>
      </c>
      <c r="N126" s="4">
        <f t="shared" si="16"/>
        <v>10724.812331838564</v>
      </c>
      <c r="O126" s="4">
        <f t="shared" si="17"/>
        <v>27511.47511210762</v>
      </c>
      <c r="P126" s="3">
        <v>192639.26</v>
      </c>
      <c r="Q126" s="3">
        <v>44787.32</v>
      </c>
      <c r="R126" s="3">
        <v>0</v>
      </c>
      <c r="S126" s="3">
        <v>109955.02</v>
      </c>
      <c r="T126" s="3">
        <v>49408.659999999996</v>
      </c>
      <c r="U126" s="3">
        <v>0</v>
      </c>
      <c r="V126" s="3">
        <v>45194.509999999995</v>
      </c>
      <c r="W126" s="3">
        <v>31024.390000000003</v>
      </c>
      <c r="X126" s="3">
        <v>24813.25</v>
      </c>
      <c r="Y126" s="3">
        <v>649.78</v>
      </c>
      <c r="Z126" s="3">
        <v>21448.32</v>
      </c>
      <c r="AA126" s="3">
        <v>10390.8</v>
      </c>
      <c r="AB126" s="3">
        <v>0</v>
      </c>
      <c r="AC126" s="3">
        <v>0</v>
      </c>
      <c r="AD126" s="3">
        <v>836672</v>
      </c>
      <c r="AE126" s="3">
        <v>0</v>
      </c>
      <c r="AF126" s="3">
        <v>0</v>
      </c>
      <c r="AG126" s="3">
        <v>241822.36000000002</v>
      </c>
      <c r="AH126" s="3">
        <v>15146.480000000001</v>
      </c>
      <c r="AI126" s="3">
        <v>1813.4</v>
      </c>
      <c r="AJ126" s="3">
        <v>0</v>
      </c>
      <c r="AK126" s="3">
        <v>241822.36000000002</v>
      </c>
      <c r="AL126" s="3">
        <v>231132.77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32211</v>
      </c>
      <c r="AV126" s="3">
        <v>97052.6</v>
      </c>
      <c r="AW126" s="3">
        <v>-2193.08</v>
      </c>
      <c r="AX126" s="3">
        <v>3117</v>
      </c>
    </row>
    <row r="127" spans="1:50" ht="12.75">
      <c r="A127" s="3" t="s">
        <v>106</v>
      </c>
      <c r="B127" s="3" t="s">
        <v>171</v>
      </c>
      <c r="C127" s="3" t="s">
        <v>6</v>
      </c>
      <c r="D127" s="3" t="s">
        <v>131</v>
      </c>
      <c r="E127" s="3">
        <v>-224175.37</v>
      </c>
      <c r="F127" s="3">
        <v>-57790.83</v>
      </c>
      <c r="G127" s="4">
        <f t="shared" si="9"/>
        <v>-5053.458228699552</v>
      </c>
      <c r="H127" s="4">
        <f t="shared" si="10"/>
        <v>-4794.306524663678</v>
      </c>
      <c r="I127" s="4">
        <f t="shared" si="11"/>
        <v>-15419.52639013453</v>
      </c>
      <c r="J127" s="4">
        <f t="shared" si="12"/>
        <v>-15289.950538116593</v>
      </c>
      <c r="K127" s="4">
        <f t="shared" si="13"/>
        <v>-3368.9721524663682</v>
      </c>
      <c r="L127" s="4">
        <f t="shared" si="14"/>
        <v>-777.4551121076233</v>
      </c>
      <c r="M127" s="4">
        <f t="shared" si="15"/>
        <v>-2461.9411883408075</v>
      </c>
      <c r="N127" s="4">
        <f t="shared" si="16"/>
        <v>-2980.2445964125563</v>
      </c>
      <c r="O127" s="4">
        <f t="shared" si="17"/>
        <v>-7644.975269058296</v>
      </c>
      <c r="P127" s="3">
        <v>0</v>
      </c>
      <c r="Q127" s="3">
        <v>-4508.08</v>
      </c>
      <c r="R127" s="3">
        <v>0</v>
      </c>
      <c r="S127" s="3">
        <v>-10887.11</v>
      </c>
      <c r="T127" s="3">
        <v>-10138.74</v>
      </c>
      <c r="U127" s="3">
        <v>0</v>
      </c>
      <c r="V127" s="3">
        <v>-9273.96</v>
      </c>
      <c r="W127" s="3">
        <v>-6365.62</v>
      </c>
      <c r="X127" s="3">
        <v>0</v>
      </c>
      <c r="Y127" s="3">
        <v>-1626.1</v>
      </c>
      <c r="Z127" s="3">
        <v>-4302.9</v>
      </c>
      <c r="AA127" s="3">
        <v>0</v>
      </c>
      <c r="AB127" s="3">
        <v>0</v>
      </c>
      <c r="AC127" s="3">
        <v>0</v>
      </c>
      <c r="AD127" s="3">
        <v>-11722.02</v>
      </c>
      <c r="AE127" s="3">
        <v>-1624.3</v>
      </c>
      <c r="AF127" s="3">
        <v>0</v>
      </c>
      <c r="AG127" s="3">
        <v>-36935.28</v>
      </c>
      <c r="AH127" s="3">
        <v>-1436.46</v>
      </c>
      <c r="AI127" s="3">
        <v>-668.44</v>
      </c>
      <c r="AJ127" s="3">
        <v>0</v>
      </c>
      <c r="AK127" s="3">
        <v>-24921.46</v>
      </c>
      <c r="AL127" s="3">
        <v>-30130.83</v>
      </c>
      <c r="AM127" s="3">
        <v>-4219.8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1024.8</v>
      </c>
      <c r="AV127" s="3">
        <v>-564</v>
      </c>
      <c r="AW127" s="3">
        <v>-8084.24</v>
      </c>
      <c r="AX127" s="3">
        <v>0</v>
      </c>
    </row>
    <row r="128" spans="1:50" ht="12.75">
      <c r="A128" s="3" t="s">
        <v>106</v>
      </c>
      <c r="B128" s="3" t="s">
        <v>76</v>
      </c>
      <c r="C128" s="3" t="s">
        <v>6</v>
      </c>
      <c r="D128" s="3" t="s">
        <v>132</v>
      </c>
      <c r="E128" s="3">
        <v>4016768.9099999997</v>
      </c>
      <c r="F128" s="3">
        <v>333540.19</v>
      </c>
      <c r="G128" s="4">
        <f t="shared" si="9"/>
        <v>29166.07042600897</v>
      </c>
      <c r="H128" s="4">
        <f t="shared" si="10"/>
        <v>27670.374506726457</v>
      </c>
      <c r="I128" s="4">
        <f t="shared" si="11"/>
        <v>88993.90719730941</v>
      </c>
      <c r="J128" s="4">
        <f t="shared" si="12"/>
        <v>88246.05923766816</v>
      </c>
      <c r="K128" s="4">
        <f t="shared" si="13"/>
        <v>19444.046950672648</v>
      </c>
      <c r="L128" s="4">
        <f t="shared" si="14"/>
        <v>4487.087757847533</v>
      </c>
      <c r="M128" s="4">
        <f t="shared" si="15"/>
        <v>14209.111233183856</v>
      </c>
      <c r="N128" s="4">
        <f t="shared" si="16"/>
        <v>17200.50307174888</v>
      </c>
      <c r="O128" s="4">
        <f t="shared" si="17"/>
        <v>44123.02961883408</v>
      </c>
      <c r="P128" s="3">
        <v>348777.7</v>
      </c>
      <c r="Q128" s="3">
        <v>89906.79</v>
      </c>
      <c r="R128" s="3">
        <v>0</v>
      </c>
      <c r="S128" s="3">
        <v>224999.08</v>
      </c>
      <c r="T128" s="3">
        <v>88567.72</v>
      </c>
      <c r="U128" s="3">
        <v>0</v>
      </c>
      <c r="V128" s="3">
        <v>81015.33</v>
      </c>
      <c r="W128" s="3">
        <v>55612.15</v>
      </c>
      <c r="X128" s="3">
        <v>18793.58</v>
      </c>
      <c r="Y128" s="3">
        <v>3651.57</v>
      </c>
      <c r="Z128" s="3">
        <v>38447.63</v>
      </c>
      <c r="AA128" s="3">
        <v>21246.16</v>
      </c>
      <c r="AB128" s="3">
        <v>0</v>
      </c>
      <c r="AC128" s="3">
        <v>0</v>
      </c>
      <c r="AD128" s="3">
        <v>1327277.49</v>
      </c>
      <c r="AE128" s="3">
        <v>0</v>
      </c>
      <c r="AF128" s="3">
        <v>496837.74999999994</v>
      </c>
      <c r="AG128" s="3">
        <v>151574.8</v>
      </c>
      <c r="AH128" s="3">
        <v>43954.48</v>
      </c>
      <c r="AI128" s="3">
        <v>4138.8</v>
      </c>
      <c r="AJ128" s="3">
        <v>10143.52</v>
      </c>
      <c r="AK128" s="3">
        <v>291980.31</v>
      </c>
      <c r="AL128" s="3">
        <v>114423.96</v>
      </c>
      <c r="AM128" s="3">
        <v>-6431.82</v>
      </c>
      <c r="AN128" s="3">
        <v>-1987.4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44154</v>
      </c>
      <c r="AV128" s="3">
        <v>231294</v>
      </c>
      <c r="AW128" s="3">
        <v>-238.48</v>
      </c>
      <c r="AX128" s="3">
        <v>7077</v>
      </c>
    </row>
    <row r="129" spans="1:50" ht="12.75">
      <c r="A129" s="3" t="s">
        <v>106</v>
      </c>
      <c r="B129" s="3" t="s">
        <v>107</v>
      </c>
      <c r="C129" s="3" t="s">
        <v>6</v>
      </c>
      <c r="D129" s="3" t="s">
        <v>132</v>
      </c>
      <c r="E129" s="3">
        <v>771308.7899999999</v>
      </c>
      <c r="F129" s="3">
        <v>63027.96</v>
      </c>
      <c r="G129" s="4">
        <f t="shared" si="9"/>
        <v>5511.413542600897</v>
      </c>
      <c r="H129" s="4">
        <f t="shared" si="10"/>
        <v>5228.776950672645</v>
      </c>
      <c r="I129" s="4">
        <f t="shared" si="11"/>
        <v>16816.87721973094</v>
      </c>
      <c r="J129" s="4">
        <f t="shared" si="12"/>
        <v>16675.558923766814</v>
      </c>
      <c r="K129" s="4">
        <f t="shared" si="13"/>
        <v>3674.2756950672647</v>
      </c>
      <c r="L129" s="4">
        <f t="shared" si="14"/>
        <v>847.9097757847533</v>
      </c>
      <c r="M129" s="4">
        <f t="shared" si="15"/>
        <v>2685.0476233183854</v>
      </c>
      <c r="N129" s="4">
        <f t="shared" si="16"/>
        <v>3250.3208071748877</v>
      </c>
      <c r="O129" s="4">
        <f t="shared" si="17"/>
        <v>8337.779461883407</v>
      </c>
      <c r="P129" s="3">
        <v>62281.439999999995</v>
      </c>
      <c r="Q129" s="3">
        <v>11277.12</v>
      </c>
      <c r="R129" s="3">
        <v>0</v>
      </c>
      <c r="S129" s="3">
        <v>37713.96</v>
      </c>
      <c r="T129" s="3">
        <v>15815.56</v>
      </c>
      <c r="U129" s="3">
        <v>0</v>
      </c>
      <c r="V129" s="3">
        <v>14467.2</v>
      </c>
      <c r="W129" s="3">
        <v>2451.96</v>
      </c>
      <c r="X129" s="3">
        <v>5820.36</v>
      </c>
      <c r="Y129" s="3">
        <v>883.3199999999999</v>
      </c>
      <c r="Z129" s="3">
        <v>6865.5199999999995</v>
      </c>
      <c r="AA129" s="3">
        <v>3531.28</v>
      </c>
      <c r="AB129" s="3">
        <v>0</v>
      </c>
      <c r="AC129" s="3">
        <v>0</v>
      </c>
      <c r="AD129" s="3">
        <v>256122.55000000002</v>
      </c>
      <c r="AE129" s="3">
        <v>0</v>
      </c>
      <c r="AF129" s="3">
        <v>0</v>
      </c>
      <c r="AG129" s="3">
        <v>66430.12999999999</v>
      </c>
      <c r="AH129" s="3">
        <v>9559.6</v>
      </c>
      <c r="AI129" s="3">
        <v>0</v>
      </c>
      <c r="AJ129" s="3">
        <v>0</v>
      </c>
      <c r="AK129" s="3">
        <v>92074.94</v>
      </c>
      <c r="AL129" s="3">
        <v>84508.55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6477.6</v>
      </c>
      <c r="AV129" s="3">
        <v>37360</v>
      </c>
      <c r="AW129" s="3">
        <v>0</v>
      </c>
      <c r="AX129" s="3">
        <v>0</v>
      </c>
    </row>
    <row r="130" spans="1:50" ht="12.75">
      <c r="A130" s="3" t="s">
        <v>106</v>
      </c>
      <c r="B130" s="3" t="s">
        <v>34</v>
      </c>
      <c r="C130" s="3" t="s">
        <v>6</v>
      </c>
      <c r="D130" s="3" t="s">
        <v>131</v>
      </c>
      <c r="E130" s="3">
        <v>0</v>
      </c>
      <c r="F130" s="3">
        <v>0</v>
      </c>
      <c r="G130" s="4">
        <f t="shared" si="9"/>
        <v>0</v>
      </c>
      <c r="H130" s="4">
        <f t="shared" si="10"/>
        <v>0</v>
      </c>
      <c r="I130" s="4">
        <f t="shared" si="11"/>
        <v>0</v>
      </c>
      <c r="J130" s="4">
        <f t="shared" si="12"/>
        <v>0</v>
      </c>
      <c r="K130" s="4">
        <f t="shared" si="13"/>
        <v>0</v>
      </c>
      <c r="L130" s="4">
        <f t="shared" si="14"/>
        <v>0</v>
      </c>
      <c r="M130" s="4">
        <f t="shared" si="15"/>
        <v>0</v>
      </c>
      <c r="N130" s="4">
        <f t="shared" si="16"/>
        <v>0</v>
      </c>
      <c r="O130" s="4">
        <f t="shared" si="17"/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</row>
    <row r="131" spans="1:50" ht="12.75">
      <c r="A131" s="3" t="s">
        <v>108</v>
      </c>
      <c r="B131" s="3" t="s">
        <v>109</v>
      </c>
      <c r="C131" s="3" t="s">
        <v>6</v>
      </c>
      <c r="D131" s="3" t="s">
        <v>133</v>
      </c>
      <c r="E131" s="3">
        <v>414870.22</v>
      </c>
      <c r="F131" s="3">
        <v>49472.94</v>
      </c>
      <c r="G131" s="4">
        <f t="shared" si="9"/>
        <v>4326.109103139014</v>
      </c>
      <c r="H131" s="4">
        <f t="shared" si="10"/>
        <v>4104.25735426009</v>
      </c>
      <c r="I131" s="4">
        <f t="shared" si="11"/>
        <v>13200.179058295966</v>
      </c>
      <c r="J131" s="4">
        <f t="shared" si="12"/>
        <v>13089.253183856503</v>
      </c>
      <c r="K131" s="4">
        <f t="shared" si="13"/>
        <v>2884.0727354260093</v>
      </c>
      <c r="L131" s="4">
        <f t="shared" si="14"/>
        <v>665.5552466367714</v>
      </c>
      <c r="M131" s="4">
        <f t="shared" si="15"/>
        <v>2107.591614349776</v>
      </c>
      <c r="N131" s="4">
        <f t="shared" si="16"/>
        <v>2551.2951121076235</v>
      </c>
      <c r="O131" s="4">
        <f t="shared" si="17"/>
        <v>6544.626591928251</v>
      </c>
      <c r="P131" s="3">
        <v>39025.5</v>
      </c>
      <c r="Q131" s="3">
        <v>0</v>
      </c>
      <c r="R131" s="3">
        <v>0</v>
      </c>
      <c r="S131" s="3">
        <v>16540.32</v>
      </c>
      <c r="T131" s="3">
        <v>0</v>
      </c>
      <c r="U131" s="3">
        <v>0</v>
      </c>
      <c r="V131" s="3">
        <v>9064.92</v>
      </c>
      <c r="W131" s="3">
        <v>6222.61</v>
      </c>
      <c r="X131" s="3">
        <v>10413.36</v>
      </c>
      <c r="Y131" s="3">
        <v>0</v>
      </c>
      <c r="Z131" s="3">
        <v>0</v>
      </c>
      <c r="AA131" s="3">
        <v>1548.4</v>
      </c>
      <c r="AB131" s="3">
        <v>0</v>
      </c>
      <c r="AC131" s="3">
        <v>0</v>
      </c>
      <c r="AD131" s="3">
        <v>166009.29</v>
      </c>
      <c r="AE131" s="3">
        <v>0</v>
      </c>
      <c r="AF131" s="3">
        <v>0</v>
      </c>
      <c r="AG131" s="3">
        <v>36331.29</v>
      </c>
      <c r="AH131" s="3">
        <v>3591.41</v>
      </c>
      <c r="AI131" s="3">
        <v>0</v>
      </c>
      <c r="AJ131" s="3">
        <v>0</v>
      </c>
      <c r="AK131" s="3">
        <v>55986.98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5011.2</v>
      </c>
      <c r="AV131" s="3">
        <v>15652</v>
      </c>
      <c r="AW131" s="3">
        <v>0</v>
      </c>
      <c r="AX131" s="3">
        <v>0</v>
      </c>
    </row>
    <row r="132" spans="1:50" ht="12.75">
      <c r="A132" s="3" t="s">
        <v>108</v>
      </c>
      <c r="B132" s="3" t="s">
        <v>110</v>
      </c>
      <c r="C132" s="3" t="s">
        <v>6</v>
      </c>
      <c r="D132" s="3" t="s">
        <v>133</v>
      </c>
      <c r="E132" s="3">
        <v>362652.19</v>
      </c>
      <c r="F132" s="3">
        <v>44434.97</v>
      </c>
      <c r="G132" s="4">
        <f t="shared" si="9"/>
        <v>3885.5691255605384</v>
      </c>
      <c r="H132" s="4">
        <f t="shared" si="10"/>
        <v>3686.3091704035874</v>
      </c>
      <c r="I132" s="4">
        <f t="shared" si="11"/>
        <v>11855.967331838565</v>
      </c>
      <c r="J132" s="4">
        <f t="shared" si="12"/>
        <v>11756.33735426009</v>
      </c>
      <c r="K132" s="4">
        <f t="shared" si="13"/>
        <v>2590.379417040359</v>
      </c>
      <c r="L132" s="4">
        <f t="shared" si="14"/>
        <v>597.779865470852</v>
      </c>
      <c r="M132" s="4">
        <f t="shared" si="15"/>
        <v>1892.9695739910314</v>
      </c>
      <c r="N132" s="4">
        <f t="shared" si="16"/>
        <v>2291.489484304933</v>
      </c>
      <c r="O132" s="4">
        <f t="shared" si="17"/>
        <v>5878.168677130045</v>
      </c>
      <c r="P132" s="3">
        <v>38955.24</v>
      </c>
      <c r="Q132" s="3">
        <v>0</v>
      </c>
      <c r="R132" s="3">
        <v>0</v>
      </c>
      <c r="S132" s="3">
        <v>20027.54</v>
      </c>
      <c r="T132" s="3">
        <v>0</v>
      </c>
      <c r="U132" s="3">
        <v>0</v>
      </c>
      <c r="V132" s="3">
        <v>9048.48</v>
      </c>
      <c r="W132" s="3">
        <v>6211.47</v>
      </c>
      <c r="X132" s="3">
        <v>7006.53</v>
      </c>
      <c r="Y132" s="3">
        <v>0</v>
      </c>
      <c r="Z132" s="3">
        <v>0</v>
      </c>
      <c r="AA132" s="3">
        <v>1966.8</v>
      </c>
      <c r="AB132" s="3">
        <v>0</v>
      </c>
      <c r="AC132" s="3">
        <v>0</v>
      </c>
      <c r="AD132" s="3">
        <v>165057.81</v>
      </c>
      <c r="AE132" s="3">
        <v>0</v>
      </c>
      <c r="AF132" s="3">
        <v>0</v>
      </c>
      <c r="AG132" s="3">
        <v>32798.33</v>
      </c>
      <c r="AH132" s="3">
        <v>2149.01</v>
      </c>
      <c r="AI132" s="3">
        <v>507.81</v>
      </c>
      <c r="AJ132" s="3">
        <v>0</v>
      </c>
      <c r="AK132" s="3">
        <v>32609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1879.2</v>
      </c>
      <c r="AV132" s="3">
        <v>0</v>
      </c>
      <c r="AW132" s="3">
        <v>0</v>
      </c>
      <c r="AX132" s="3">
        <v>0</v>
      </c>
    </row>
    <row r="133" spans="1:50" ht="12.75">
      <c r="A133" s="3" t="s">
        <v>111</v>
      </c>
      <c r="B133" s="3" t="s">
        <v>20</v>
      </c>
      <c r="C133" s="3" t="s">
        <v>6</v>
      </c>
      <c r="D133" s="3" t="s">
        <v>133</v>
      </c>
      <c r="E133" s="3">
        <v>2251136.56</v>
      </c>
      <c r="F133" s="3">
        <v>212750.53</v>
      </c>
      <c r="G133" s="4">
        <f t="shared" si="9"/>
        <v>18603.745896860986</v>
      </c>
      <c r="H133" s="4">
        <f t="shared" si="10"/>
        <v>17649.70764573991</v>
      </c>
      <c r="I133" s="4">
        <f t="shared" si="11"/>
        <v>56765.27594170403</v>
      </c>
      <c r="J133" s="4">
        <f t="shared" si="12"/>
        <v>56288.25681614349</v>
      </c>
      <c r="K133" s="4">
        <f t="shared" si="13"/>
        <v>12402.49726457399</v>
      </c>
      <c r="L133" s="4">
        <f t="shared" si="14"/>
        <v>2862.1147533632284</v>
      </c>
      <c r="M133" s="4">
        <f t="shared" si="15"/>
        <v>9063.363385650224</v>
      </c>
      <c r="N133" s="4">
        <f t="shared" si="16"/>
        <v>10971.439887892377</v>
      </c>
      <c r="O133" s="4">
        <f t="shared" si="17"/>
        <v>28144.128408071745</v>
      </c>
      <c r="P133" s="3">
        <v>209425.46000000002</v>
      </c>
      <c r="Q133" s="3">
        <v>51418.96</v>
      </c>
      <c r="R133" s="3">
        <v>0</v>
      </c>
      <c r="S133" s="3">
        <v>126237.20999999999</v>
      </c>
      <c r="T133" s="3">
        <v>53179.63</v>
      </c>
      <c r="U133" s="3">
        <v>0</v>
      </c>
      <c r="V133" s="3">
        <v>48646.399999999994</v>
      </c>
      <c r="W133" s="3">
        <v>33394.18</v>
      </c>
      <c r="X133" s="3">
        <v>13664.36</v>
      </c>
      <c r="Y133" s="3">
        <v>5756.47</v>
      </c>
      <c r="Z133" s="3">
        <v>23086.18</v>
      </c>
      <c r="AA133" s="3">
        <v>11905.8</v>
      </c>
      <c r="AB133" s="3">
        <v>0</v>
      </c>
      <c r="AC133" s="3">
        <v>0</v>
      </c>
      <c r="AD133" s="3">
        <v>628347.82</v>
      </c>
      <c r="AE133" s="3">
        <v>0</v>
      </c>
      <c r="AF133" s="3">
        <v>319037.48</v>
      </c>
      <c r="AG133" s="3">
        <v>108262.96</v>
      </c>
      <c r="AH133" s="3">
        <v>17270.43</v>
      </c>
      <c r="AI133" s="3">
        <v>2331.5</v>
      </c>
      <c r="AJ133" s="3">
        <v>14565.5</v>
      </c>
      <c r="AK133" s="3">
        <v>192713.09</v>
      </c>
      <c r="AL133" s="3">
        <v>83438.59999999999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29589</v>
      </c>
      <c r="AV133" s="3">
        <v>79464</v>
      </c>
      <c r="AW133" s="3">
        <v>0</v>
      </c>
      <c r="AX133" s="3">
        <v>0</v>
      </c>
    </row>
    <row r="134" spans="1:50" ht="12.75">
      <c r="A134" s="3" t="s">
        <v>111</v>
      </c>
      <c r="B134" s="3" t="s">
        <v>20</v>
      </c>
      <c r="C134" s="3" t="s">
        <v>22</v>
      </c>
      <c r="D134" s="3" t="s">
        <v>133</v>
      </c>
      <c r="E134" s="3">
        <v>2370039.1199999996</v>
      </c>
      <c r="F134" s="3">
        <v>204721.00999999998</v>
      </c>
      <c r="G134" s="4">
        <f aca="true" t="shared" si="18" ref="G134:G197">F134/4.46*0.39</f>
        <v>17901.61298206278</v>
      </c>
      <c r="H134" s="4">
        <f aca="true" t="shared" si="19" ref="H134:H197">F134/4.46*0.37</f>
        <v>16983.581547085203</v>
      </c>
      <c r="I134" s="4">
        <f aca="true" t="shared" si="20" ref="I134:I197">F134/4.46*1.19</f>
        <v>54622.870381165914</v>
      </c>
      <c r="J134" s="4">
        <f aca="true" t="shared" si="21" ref="J134:J197">F134/4.46*1.18</f>
        <v>54163.85466367713</v>
      </c>
      <c r="K134" s="4">
        <f aca="true" t="shared" si="22" ref="K134:K197">F134/4.46*0.26</f>
        <v>11934.40865470852</v>
      </c>
      <c r="L134" s="4">
        <f aca="true" t="shared" si="23" ref="L134:L197">F134/4.46*0.06</f>
        <v>2754.094304932735</v>
      </c>
      <c r="M134" s="4">
        <f aca="true" t="shared" si="24" ref="M134:M197">F134/4.46*0.19</f>
        <v>8721.298632286995</v>
      </c>
      <c r="N134" s="4">
        <f aca="true" t="shared" si="25" ref="N134:N197">F134/4.46*0.23</f>
        <v>10557.361502242153</v>
      </c>
      <c r="O134" s="4">
        <f aca="true" t="shared" si="26" ref="O134:O197">F134/4.46*0.59</f>
        <v>27081.927331838564</v>
      </c>
      <c r="P134" s="3">
        <v>210465.99000000002</v>
      </c>
      <c r="Q134" s="3">
        <v>54304.31</v>
      </c>
      <c r="R134" s="3">
        <v>0</v>
      </c>
      <c r="S134" s="3">
        <v>133321.82</v>
      </c>
      <c r="T134" s="3">
        <v>53445.51</v>
      </c>
      <c r="U134" s="3">
        <v>0</v>
      </c>
      <c r="V134" s="3">
        <v>48887.71</v>
      </c>
      <c r="W134" s="3">
        <v>15900.619999999999</v>
      </c>
      <c r="X134" s="3">
        <v>9433.44</v>
      </c>
      <c r="Y134" s="3">
        <v>5530.08</v>
      </c>
      <c r="Z134" s="3">
        <v>23200.88</v>
      </c>
      <c r="AA134" s="3">
        <v>12482.8</v>
      </c>
      <c r="AB134" s="3">
        <v>0</v>
      </c>
      <c r="AC134" s="3">
        <v>0</v>
      </c>
      <c r="AD134" s="3">
        <v>680478.9600000001</v>
      </c>
      <c r="AE134" s="3">
        <v>0</v>
      </c>
      <c r="AF134" s="3">
        <v>384913.64</v>
      </c>
      <c r="AG134" s="3">
        <v>129832.7</v>
      </c>
      <c r="AH134" s="3">
        <v>13960.08</v>
      </c>
      <c r="AI134" s="3">
        <v>3971.98</v>
      </c>
      <c r="AJ134" s="3">
        <v>15864.720000000001</v>
      </c>
      <c r="AK134" s="3">
        <v>226261.87</v>
      </c>
      <c r="AL134" s="3">
        <v>69125.06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30946.2</v>
      </c>
      <c r="AV134" s="3">
        <v>81307.92000000001</v>
      </c>
      <c r="AW134" s="3">
        <v>-3667.66</v>
      </c>
      <c r="AX134" s="3">
        <v>0</v>
      </c>
    </row>
    <row r="135" spans="1:50" ht="12.75">
      <c r="A135" s="3" t="s">
        <v>172</v>
      </c>
      <c r="B135" s="3" t="s">
        <v>39</v>
      </c>
      <c r="C135" s="3" t="s">
        <v>6</v>
      </c>
      <c r="D135" s="3" t="s">
        <v>131</v>
      </c>
      <c r="E135" s="3">
        <v>-3938.28</v>
      </c>
      <c r="F135" s="3">
        <v>-793.88</v>
      </c>
      <c r="G135" s="4">
        <f t="shared" si="18"/>
        <v>-69.42</v>
      </c>
      <c r="H135" s="4">
        <f t="shared" si="19"/>
        <v>-65.86</v>
      </c>
      <c r="I135" s="4">
        <f t="shared" si="20"/>
        <v>-211.82</v>
      </c>
      <c r="J135" s="4">
        <f t="shared" si="21"/>
        <v>-210.04</v>
      </c>
      <c r="K135" s="4">
        <f t="shared" si="22"/>
        <v>-46.28</v>
      </c>
      <c r="L135" s="4">
        <f t="shared" si="23"/>
        <v>-10.68</v>
      </c>
      <c r="M135" s="4">
        <f t="shared" si="24"/>
        <v>-33.82</v>
      </c>
      <c r="N135" s="4">
        <f t="shared" si="25"/>
        <v>-40.940000000000005</v>
      </c>
      <c r="O135" s="4">
        <f t="shared" si="26"/>
        <v>-105.02</v>
      </c>
      <c r="P135" s="3">
        <v>-904.24</v>
      </c>
      <c r="Q135" s="3">
        <v>0</v>
      </c>
      <c r="R135" s="3">
        <v>0</v>
      </c>
      <c r="S135" s="3">
        <v>-633.68</v>
      </c>
      <c r="T135" s="3">
        <v>0</v>
      </c>
      <c r="U135" s="3">
        <v>0</v>
      </c>
      <c r="V135" s="3">
        <v>-210.04</v>
      </c>
      <c r="W135" s="3">
        <v>-19.6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-684.76</v>
      </c>
      <c r="AH135" s="3">
        <v>0</v>
      </c>
      <c r="AI135" s="3">
        <v>-7.32</v>
      </c>
      <c r="AJ135" s="3">
        <v>0</v>
      </c>
      <c r="AK135" s="3">
        <v>-684.76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</row>
    <row r="136" spans="1:50" ht="12.75">
      <c r="A136" s="3" t="s">
        <v>112</v>
      </c>
      <c r="B136" s="3" t="s">
        <v>12</v>
      </c>
      <c r="C136" s="3" t="s">
        <v>6</v>
      </c>
      <c r="D136" s="3" t="s">
        <v>132</v>
      </c>
      <c r="E136" s="3">
        <v>7012237.870000001</v>
      </c>
      <c r="F136" s="3">
        <v>626473.8</v>
      </c>
      <c r="G136" s="4">
        <f t="shared" si="18"/>
        <v>54781.34125560539</v>
      </c>
      <c r="H136" s="4">
        <f t="shared" si="19"/>
        <v>51972.04170403587</v>
      </c>
      <c r="I136" s="4">
        <f t="shared" si="20"/>
        <v>167153.32331838566</v>
      </c>
      <c r="J136" s="4">
        <f t="shared" si="21"/>
        <v>165748.6735426009</v>
      </c>
      <c r="K136" s="4">
        <f t="shared" si="22"/>
        <v>36520.89417040359</v>
      </c>
      <c r="L136" s="4">
        <f t="shared" si="23"/>
        <v>8427.89865470852</v>
      </c>
      <c r="M136" s="4">
        <f t="shared" si="24"/>
        <v>26688.345739910317</v>
      </c>
      <c r="N136" s="4">
        <f t="shared" si="25"/>
        <v>32306.944843049332</v>
      </c>
      <c r="O136" s="4">
        <f t="shared" si="26"/>
        <v>82874.33677130046</v>
      </c>
      <c r="P136" s="3">
        <v>591384.56</v>
      </c>
      <c r="Q136" s="3">
        <v>137745.41</v>
      </c>
      <c r="R136" s="3">
        <v>0</v>
      </c>
      <c r="S136" s="3">
        <v>338179.91</v>
      </c>
      <c r="T136" s="3">
        <v>150174.55</v>
      </c>
      <c r="U136" s="3">
        <v>233201.07</v>
      </c>
      <c r="V136" s="3">
        <v>137369.66</v>
      </c>
      <c r="W136" s="3">
        <v>42654.52</v>
      </c>
      <c r="X136" s="3">
        <v>53856.34</v>
      </c>
      <c r="Y136" s="3">
        <v>0</v>
      </c>
      <c r="Z136" s="3">
        <v>65192.77</v>
      </c>
      <c r="AA136" s="3">
        <v>31757.04</v>
      </c>
      <c r="AB136" s="3">
        <v>0</v>
      </c>
      <c r="AC136" s="3">
        <v>0</v>
      </c>
      <c r="AD136" s="3">
        <v>2411913.73</v>
      </c>
      <c r="AE136" s="3">
        <v>0</v>
      </c>
      <c r="AF136" s="3">
        <v>796210.47</v>
      </c>
      <c r="AG136" s="3">
        <v>301838.13</v>
      </c>
      <c r="AH136" s="3">
        <v>109120.57</v>
      </c>
      <c r="AI136" s="3">
        <v>7249.91</v>
      </c>
      <c r="AJ136" s="3">
        <v>22939.06</v>
      </c>
      <c r="AK136" s="3">
        <v>502662.53</v>
      </c>
      <c r="AL136" s="3">
        <v>223223.17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8507.4</v>
      </c>
      <c r="AV136" s="3">
        <v>229577.2</v>
      </c>
      <c r="AW136" s="3">
        <v>-112.72</v>
      </c>
      <c r="AX136" s="3">
        <v>10986</v>
      </c>
    </row>
    <row r="137" spans="1:50" ht="12.75">
      <c r="A137" s="3" t="s">
        <v>112</v>
      </c>
      <c r="B137" s="3" t="s">
        <v>12</v>
      </c>
      <c r="C137" s="3" t="s">
        <v>22</v>
      </c>
      <c r="D137" s="3" t="s">
        <v>132</v>
      </c>
      <c r="E137" s="3">
        <v>1821852.2200000002</v>
      </c>
      <c r="F137" s="3">
        <v>155455.74</v>
      </c>
      <c r="G137" s="4">
        <f t="shared" si="18"/>
        <v>13593.663363228698</v>
      </c>
      <c r="H137" s="4">
        <f t="shared" si="19"/>
        <v>12896.552421524662</v>
      </c>
      <c r="I137" s="4">
        <f t="shared" si="20"/>
        <v>41478.10103139013</v>
      </c>
      <c r="J137" s="4">
        <f t="shared" si="21"/>
        <v>41129.54556053811</v>
      </c>
      <c r="K137" s="4">
        <f t="shared" si="22"/>
        <v>9062.442242152465</v>
      </c>
      <c r="L137" s="4">
        <f t="shared" si="23"/>
        <v>2091.3328251121075</v>
      </c>
      <c r="M137" s="4">
        <f t="shared" si="24"/>
        <v>6622.55394618834</v>
      </c>
      <c r="N137" s="4">
        <f t="shared" si="25"/>
        <v>8016.775829596412</v>
      </c>
      <c r="O137" s="4">
        <f t="shared" si="26"/>
        <v>20564.772780269053</v>
      </c>
      <c r="P137" s="3">
        <v>160974.18000000002</v>
      </c>
      <c r="Q137" s="3">
        <v>41860.08</v>
      </c>
      <c r="R137" s="3">
        <v>0</v>
      </c>
      <c r="S137" s="3">
        <v>102769.31999999999</v>
      </c>
      <c r="T137" s="3">
        <v>40877.4</v>
      </c>
      <c r="U137" s="3">
        <v>47143.62</v>
      </c>
      <c r="V137" s="3">
        <v>37391.759999999995</v>
      </c>
      <c r="W137" s="3">
        <v>12207.759999999998</v>
      </c>
      <c r="X137" s="3">
        <v>16518.24</v>
      </c>
      <c r="Y137" s="3">
        <v>0</v>
      </c>
      <c r="Z137" s="3">
        <v>17745.120000000003</v>
      </c>
      <c r="AA137" s="3">
        <v>9623.2</v>
      </c>
      <c r="AB137" s="3">
        <v>0</v>
      </c>
      <c r="AC137" s="3">
        <v>0</v>
      </c>
      <c r="AD137" s="3">
        <v>510182.10000000003</v>
      </c>
      <c r="AE137" s="3">
        <v>0</v>
      </c>
      <c r="AF137" s="3">
        <v>220087.1</v>
      </c>
      <c r="AG137" s="3">
        <v>99202.09999999999</v>
      </c>
      <c r="AH137" s="3">
        <v>38511.86</v>
      </c>
      <c r="AI137" s="3">
        <v>1751.64</v>
      </c>
      <c r="AJ137" s="3">
        <v>7007.82</v>
      </c>
      <c r="AK137" s="3">
        <v>154047.36</v>
      </c>
      <c r="AL137" s="3">
        <v>59810.16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19418.4</v>
      </c>
      <c r="AV137" s="3">
        <v>74720</v>
      </c>
      <c r="AW137" s="3">
        <v>0</v>
      </c>
      <c r="AX137" s="3">
        <v>9226</v>
      </c>
    </row>
    <row r="138" spans="1:50" ht="12.75">
      <c r="A138" s="3" t="s">
        <v>112</v>
      </c>
      <c r="B138" s="3" t="s">
        <v>25</v>
      </c>
      <c r="C138" s="3" t="s">
        <v>6</v>
      </c>
      <c r="D138" s="3" t="s">
        <v>132</v>
      </c>
      <c r="E138" s="3">
        <v>2031072.26</v>
      </c>
      <c r="F138" s="3">
        <v>185210.44</v>
      </c>
      <c r="G138" s="4">
        <f t="shared" si="18"/>
        <v>16195.531748878924</v>
      </c>
      <c r="H138" s="4">
        <f t="shared" si="19"/>
        <v>15364.991659192825</v>
      </c>
      <c r="I138" s="4">
        <f t="shared" si="20"/>
        <v>49417.13533632287</v>
      </c>
      <c r="J138" s="4">
        <f t="shared" si="21"/>
        <v>49001.865291479815</v>
      </c>
      <c r="K138" s="4">
        <f t="shared" si="22"/>
        <v>10797.021165919283</v>
      </c>
      <c r="L138" s="4">
        <f t="shared" si="23"/>
        <v>2491.620269058296</v>
      </c>
      <c r="M138" s="4">
        <f t="shared" si="24"/>
        <v>7890.130852017937</v>
      </c>
      <c r="N138" s="4">
        <f t="shared" si="25"/>
        <v>9551.211031390136</v>
      </c>
      <c r="O138" s="4">
        <f t="shared" si="26"/>
        <v>24500.932645739907</v>
      </c>
      <c r="P138" s="3">
        <v>196833.42</v>
      </c>
      <c r="Q138" s="3">
        <v>52596.12</v>
      </c>
      <c r="R138" s="3">
        <v>0</v>
      </c>
      <c r="S138" s="3">
        <v>129127.4</v>
      </c>
      <c r="T138" s="3">
        <v>49983</v>
      </c>
      <c r="U138" s="3">
        <v>0</v>
      </c>
      <c r="V138" s="3">
        <v>45720.78</v>
      </c>
      <c r="W138" s="3">
        <v>15141.96</v>
      </c>
      <c r="X138" s="3">
        <v>7033.88</v>
      </c>
      <c r="Y138" s="3">
        <v>4239.7</v>
      </c>
      <c r="Z138" s="3">
        <v>21697.98</v>
      </c>
      <c r="AA138" s="3">
        <v>12118.6</v>
      </c>
      <c r="AB138" s="3">
        <v>0</v>
      </c>
      <c r="AC138" s="3">
        <v>0</v>
      </c>
      <c r="AD138" s="3">
        <v>567898.12</v>
      </c>
      <c r="AE138" s="3">
        <v>0</v>
      </c>
      <c r="AF138" s="3">
        <v>266652.84</v>
      </c>
      <c r="AG138" s="3">
        <v>112428.81</v>
      </c>
      <c r="AH138" s="3">
        <v>14192.36</v>
      </c>
      <c r="AI138" s="3">
        <v>1799.16</v>
      </c>
      <c r="AJ138" s="3">
        <v>11628</v>
      </c>
      <c r="AK138" s="3">
        <v>182303.38</v>
      </c>
      <c r="AL138" s="3">
        <v>65787.91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3758.4</v>
      </c>
      <c r="AV138" s="3">
        <v>84199</v>
      </c>
      <c r="AW138" s="3">
        <v>-1984</v>
      </c>
      <c r="AX138" s="3">
        <v>2705</v>
      </c>
    </row>
    <row r="139" spans="1:50" ht="12.75">
      <c r="A139" s="3" t="s">
        <v>112</v>
      </c>
      <c r="B139" s="3" t="s">
        <v>25</v>
      </c>
      <c r="C139" s="3" t="s">
        <v>22</v>
      </c>
      <c r="D139" s="3" t="s">
        <v>132</v>
      </c>
      <c r="E139" s="3">
        <v>2130741.7600000002</v>
      </c>
      <c r="F139" s="3">
        <v>193612.69999999998</v>
      </c>
      <c r="G139" s="4">
        <f t="shared" si="18"/>
        <v>16930.25852017937</v>
      </c>
      <c r="H139" s="4">
        <f t="shared" si="19"/>
        <v>16062.040134529145</v>
      </c>
      <c r="I139" s="4">
        <f t="shared" si="20"/>
        <v>51658.99394618833</v>
      </c>
      <c r="J139" s="4">
        <f t="shared" si="21"/>
        <v>51224.88475336322</v>
      </c>
      <c r="K139" s="4">
        <f t="shared" si="22"/>
        <v>11286.839013452913</v>
      </c>
      <c r="L139" s="4">
        <f t="shared" si="23"/>
        <v>2604.6551569506723</v>
      </c>
      <c r="M139" s="4">
        <f t="shared" si="24"/>
        <v>8248.07466367713</v>
      </c>
      <c r="N139" s="4">
        <f t="shared" si="25"/>
        <v>9984.511434977578</v>
      </c>
      <c r="O139" s="4">
        <f t="shared" si="26"/>
        <v>25612.44237668161</v>
      </c>
      <c r="P139" s="3">
        <v>197720.1</v>
      </c>
      <c r="Q139" s="3">
        <v>50597.94</v>
      </c>
      <c r="R139" s="3">
        <v>0</v>
      </c>
      <c r="S139" s="3">
        <v>124223.76</v>
      </c>
      <c r="T139" s="3">
        <v>50208.84</v>
      </c>
      <c r="U139" s="3">
        <v>0</v>
      </c>
      <c r="V139" s="3">
        <v>45926.64</v>
      </c>
      <c r="W139" s="3">
        <v>14878.4</v>
      </c>
      <c r="X139" s="3">
        <v>11234.16</v>
      </c>
      <c r="Y139" s="3">
        <v>0</v>
      </c>
      <c r="Z139" s="3">
        <v>21796.44</v>
      </c>
      <c r="AA139" s="3">
        <v>11629.6</v>
      </c>
      <c r="AB139" s="3">
        <v>0</v>
      </c>
      <c r="AC139" s="3">
        <v>0</v>
      </c>
      <c r="AD139" s="3">
        <v>688324.29</v>
      </c>
      <c r="AE139" s="3">
        <v>0</v>
      </c>
      <c r="AF139" s="3">
        <v>222414.28</v>
      </c>
      <c r="AG139" s="3">
        <v>109345.62000000001</v>
      </c>
      <c r="AH139" s="3">
        <v>13844.23</v>
      </c>
      <c r="AI139" s="3">
        <v>2167.9</v>
      </c>
      <c r="AJ139" s="3">
        <v>11533.5</v>
      </c>
      <c r="AK139" s="3">
        <v>165895.91999999998</v>
      </c>
      <c r="AL139" s="3">
        <v>68931.04000000001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24895.8</v>
      </c>
      <c r="AV139" s="3">
        <v>98443.6</v>
      </c>
      <c r="AW139" s="3">
        <v>0</v>
      </c>
      <c r="AX139" s="3">
        <v>3117</v>
      </c>
    </row>
    <row r="140" spans="1:50" ht="12.75">
      <c r="A140" s="3" t="s">
        <v>112</v>
      </c>
      <c r="B140" s="3" t="s">
        <v>26</v>
      </c>
      <c r="C140" s="3" t="s">
        <v>6</v>
      </c>
      <c r="D140" s="3" t="s">
        <v>132</v>
      </c>
      <c r="E140" s="3">
        <v>2104488.83</v>
      </c>
      <c r="F140" s="3">
        <v>180520.26</v>
      </c>
      <c r="G140" s="4">
        <f t="shared" si="18"/>
        <v>15785.403901345293</v>
      </c>
      <c r="H140" s="4">
        <f t="shared" si="19"/>
        <v>14975.896008968612</v>
      </c>
      <c r="I140" s="4">
        <f t="shared" si="20"/>
        <v>48165.71959641256</v>
      </c>
      <c r="J140" s="4">
        <f t="shared" si="21"/>
        <v>47760.96565022422</v>
      </c>
      <c r="K140" s="4">
        <f t="shared" si="22"/>
        <v>10523.602600896862</v>
      </c>
      <c r="L140" s="4">
        <f t="shared" si="23"/>
        <v>2428.523677130045</v>
      </c>
      <c r="M140" s="4">
        <f t="shared" si="24"/>
        <v>7690.324977578476</v>
      </c>
      <c r="N140" s="4">
        <f t="shared" si="25"/>
        <v>9309.34076233184</v>
      </c>
      <c r="O140" s="4">
        <f t="shared" si="26"/>
        <v>23880.48282511211</v>
      </c>
      <c r="P140" s="3">
        <v>198281.4</v>
      </c>
      <c r="Q140" s="3">
        <v>54734.58</v>
      </c>
      <c r="R140" s="3">
        <v>0</v>
      </c>
      <c r="S140" s="3">
        <v>134377.56</v>
      </c>
      <c r="T140" s="3">
        <v>50351.52</v>
      </c>
      <c r="U140" s="3">
        <v>0</v>
      </c>
      <c r="V140" s="3">
        <v>46057.38</v>
      </c>
      <c r="W140" s="3">
        <v>15481.28</v>
      </c>
      <c r="X140" s="3">
        <v>4229.52</v>
      </c>
      <c r="Y140" s="3">
        <v>4452.48</v>
      </c>
      <c r="Z140" s="3">
        <v>21857.52</v>
      </c>
      <c r="AA140" s="3">
        <v>12582</v>
      </c>
      <c r="AB140" s="3">
        <v>0</v>
      </c>
      <c r="AC140" s="3">
        <v>0</v>
      </c>
      <c r="AD140" s="3">
        <v>656796.34</v>
      </c>
      <c r="AE140" s="3">
        <v>0</v>
      </c>
      <c r="AF140" s="3">
        <v>270022.37999999995</v>
      </c>
      <c r="AG140" s="3">
        <v>111336.18000000001</v>
      </c>
      <c r="AH140" s="3">
        <v>14240.529999999999</v>
      </c>
      <c r="AI140" s="3">
        <v>2430.54</v>
      </c>
      <c r="AJ140" s="3">
        <v>11623.08</v>
      </c>
      <c r="AK140" s="3">
        <v>180134.84</v>
      </c>
      <c r="AL140" s="3">
        <v>64412.57000000001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3758.4</v>
      </c>
      <c r="AV140" s="3">
        <v>78456</v>
      </c>
      <c r="AW140" s="3">
        <v>0</v>
      </c>
      <c r="AX140" s="3">
        <v>6234</v>
      </c>
    </row>
    <row r="141" spans="1:50" ht="12.75">
      <c r="A141" s="3" t="s">
        <v>112</v>
      </c>
      <c r="B141" s="3" t="s">
        <v>13</v>
      </c>
      <c r="C141" s="3" t="s">
        <v>6</v>
      </c>
      <c r="D141" s="3" t="s">
        <v>132</v>
      </c>
      <c r="E141" s="3">
        <v>10841310.170000006</v>
      </c>
      <c r="F141" s="3">
        <v>911595.62</v>
      </c>
      <c r="G141" s="4">
        <f t="shared" si="18"/>
        <v>79713.51834080718</v>
      </c>
      <c r="H141" s="4">
        <f t="shared" si="19"/>
        <v>75625.64560538117</v>
      </c>
      <c r="I141" s="4">
        <f t="shared" si="20"/>
        <v>243228.42775784753</v>
      </c>
      <c r="J141" s="4">
        <f t="shared" si="21"/>
        <v>241184.49139013453</v>
      </c>
      <c r="K141" s="4">
        <f t="shared" si="22"/>
        <v>53142.345560538124</v>
      </c>
      <c r="L141" s="4">
        <f t="shared" si="23"/>
        <v>12263.618206278026</v>
      </c>
      <c r="M141" s="4">
        <f t="shared" si="24"/>
        <v>38834.79098654709</v>
      </c>
      <c r="N141" s="4">
        <f t="shared" si="25"/>
        <v>47010.53645739911</v>
      </c>
      <c r="O141" s="4">
        <f t="shared" si="26"/>
        <v>120592.24569506726</v>
      </c>
      <c r="P141" s="3">
        <v>951387.72</v>
      </c>
      <c r="Q141" s="3">
        <v>249474.72</v>
      </c>
      <c r="R141" s="3">
        <v>132824.52</v>
      </c>
      <c r="S141" s="3">
        <v>612485.97</v>
      </c>
      <c r="T141" s="3">
        <v>241587.96</v>
      </c>
      <c r="U141" s="3">
        <v>424324.68</v>
      </c>
      <c r="V141" s="3">
        <v>220470.78</v>
      </c>
      <c r="W141" s="3">
        <v>72520.44</v>
      </c>
      <c r="X141" s="3">
        <v>60838.340000000004</v>
      </c>
      <c r="Y141" s="3">
        <v>11007.21</v>
      </c>
      <c r="Z141" s="3">
        <v>104876.94</v>
      </c>
      <c r="AA141" s="3">
        <v>57478.8</v>
      </c>
      <c r="AB141" s="3">
        <v>0</v>
      </c>
      <c r="AC141" s="3">
        <v>0</v>
      </c>
      <c r="AD141" s="3">
        <v>2939237.1</v>
      </c>
      <c r="AE141" s="3">
        <v>0</v>
      </c>
      <c r="AF141" s="3">
        <v>1336565.0999999999</v>
      </c>
      <c r="AG141" s="3">
        <v>552629.5599999999</v>
      </c>
      <c r="AH141" s="3">
        <v>159097.95</v>
      </c>
      <c r="AI141" s="3">
        <v>16444.260000000002</v>
      </c>
      <c r="AJ141" s="3">
        <v>60739.58</v>
      </c>
      <c r="AK141" s="3">
        <v>888788.79</v>
      </c>
      <c r="AL141" s="3">
        <v>343492.64999999997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110960.4</v>
      </c>
      <c r="AV141" s="3">
        <v>378476.95999999996</v>
      </c>
      <c r="AW141" s="3">
        <v>-3915.88</v>
      </c>
      <c r="AX141" s="3">
        <v>7920</v>
      </c>
    </row>
    <row r="142" spans="1:50" ht="12.75">
      <c r="A142" s="3" t="s">
        <v>112</v>
      </c>
      <c r="B142" s="3" t="s">
        <v>28</v>
      </c>
      <c r="C142" s="3" t="s">
        <v>29</v>
      </c>
      <c r="D142" s="3" t="s">
        <v>132</v>
      </c>
      <c r="E142" s="3">
        <v>2146777.85</v>
      </c>
      <c r="F142" s="3">
        <v>184016.34</v>
      </c>
      <c r="G142" s="4">
        <f t="shared" si="18"/>
        <v>16091.114932735425</v>
      </c>
      <c r="H142" s="4">
        <f t="shared" si="19"/>
        <v>15265.929551569507</v>
      </c>
      <c r="I142" s="4">
        <f t="shared" si="20"/>
        <v>49098.530179372196</v>
      </c>
      <c r="J142" s="4">
        <f t="shared" si="21"/>
        <v>48685.93748878923</v>
      </c>
      <c r="K142" s="4">
        <f t="shared" si="22"/>
        <v>10727.40995515695</v>
      </c>
      <c r="L142" s="4">
        <f t="shared" si="23"/>
        <v>2475.5561434977576</v>
      </c>
      <c r="M142" s="4">
        <f t="shared" si="24"/>
        <v>7839.2611210762325</v>
      </c>
      <c r="N142" s="4">
        <f t="shared" si="25"/>
        <v>9489.631883408072</v>
      </c>
      <c r="O142" s="4">
        <f t="shared" si="26"/>
        <v>24342.968744394617</v>
      </c>
      <c r="P142" s="3">
        <v>190375.08</v>
      </c>
      <c r="Q142" s="3">
        <v>49456.98</v>
      </c>
      <c r="R142" s="3">
        <v>0</v>
      </c>
      <c r="S142" s="3">
        <v>121421.16</v>
      </c>
      <c r="T142" s="3">
        <v>48344.04</v>
      </c>
      <c r="U142" s="3">
        <v>95094.78</v>
      </c>
      <c r="V142" s="3">
        <v>44221.02</v>
      </c>
      <c r="W142" s="3">
        <v>14430.88</v>
      </c>
      <c r="X142" s="3">
        <v>14972.94</v>
      </c>
      <c r="Y142" s="3">
        <v>0</v>
      </c>
      <c r="Z142" s="3">
        <v>0</v>
      </c>
      <c r="AA142" s="3">
        <v>11370</v>
      </c>
      <c r="AB142" s="3">
        <v>0</v>
      </c>
      <c r="AC142" s="3">
        <v>0</v>
      </c>
      <c r="AD142" s="3">
        <v>642802.86</v>
      </c>
      <c r="AE142" s="3">
        <v>0</v>
      </c>
      <c r="AF142" s="3">
        <v>260417.65000000002</v>
      </c>
      <c r="AG142" s="3">
        <v>119817.77</v>
      </c>
      <c r="AH142" s="3">
        <v>43180.77</v>
      </c>
      <c r="AI142" s="3">
        <v>1953.47</v>
      </c>
      <c r="AJ142" s="3">
        <v>16359.12</v>
      </c>
      <c r="AK142" s="3">
        <v>188629.59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25733.4</v>
      </c>
      <c r="AV142" s="3">
        <v>67844</v>
      </c>
      <c r="AW142" s="3">
        <v>0</v>
      </c>
      <c r="AX142" s="3">
        <v>6336</v>
      </c>
    </row>
    <row r="143" spans="1:50" ht="12.75">
      <c r="A143" s="3" t="s">
        <v>112</v>
      </c>
      <c r="B143" s="3" t="s">
        <v>28</v>
      </c>
      <c r="C143" s="3" t="s">
        <v>22</v>
      </c>
      <c r="D143" s="3" t="s">
        <v>132</v>
      </c>
      <c r="E143" s="3">
        <v>2115128.03</v>
      </c>
      <c r="F143" s="3">
        <v>197785.15</v>
      </c>
      <c r="G143" s="4">
        <f t="shared" si="18"/>
        <v>17295.114013452916</v>
      </c>
      <c r="H143" s="4">
        <f t="shared" si="19"/>
        <v>16408.1850896861</v>
      </c>
      <c r="I143" s="4">
        <f t="shared" si="20"/>
        <v>52772.27096412556</v>
      </c>
      <c r="J143" s="4">
        <f t="shared" si="21"/>
        <v>52328.80650224215</v>
      </c>
      <c r="K143" s="4">
        <f t="shared" si="22"/>
        <v>11530.07600896861</v>
      </c>
      <c r="L143" s="4">
        <f t="shared" si="23"/>
        <v>2660.7867713004484</v>
      </c>
      <c r="M143" s="4">
        <f t="shared" si="24"/>
        <v>8425.824775784753</v>
      </c>
      <c r="N143" s="4">
        <f t="shared" si="25"/>
        <v>10199.682623318386</v>
      </c>
      <c r="O143" s="4">
        <f t="shared" si="26"/>
        <v>26164.403251121075</v>
      </c>
      <c r="P143" s="3">
        <v>191791.42</v>
      </c>
      <c r="Q143" s="3">
        <v>46235.72</v>
      </c>
      <c r="R143" s="3">
        <v>0</v>
      </c>
      <c r="S143" s="3">
        <v>113513.31999999999</v>
      </c>
      <c r="T143" s="3">
        <v>48703.299999999996</v>
      </c>
      <c r="U143" s="3">
        <v>94457.57999999999</v>
      </c>
      <c r="V143" s="3">
        <v>44550.03999999999</v>
      </c>
      <c r="W143" s="3">
        <v>14102.679999999998</v>
      </c>
      <c r="X143" s="3">
        <v>22847.51</v>
      </c>
      <c r="Y143" s="3">
        <v>0</v>
      </c>
      <c r="Z143" s="3">
        <v>0</v>
      </c>
      <c r="AA143" s="3">
        <v>10740.4</v>
      </c>
      <c r="AB143" s="3">
        <v>0</v>
      </c>
      <c r="AC143" s="3">
        <v>0</v>
      </c>
      <c r="AD143" s="3">
        <v>709127.23</v>
      </c>
      <c r="AE143" s="3">
        <v>0</v>
      </c>
      <c r="AF143" s="3">
        <v>232741.99</v>
      </c>
      <c r="AG143" s="3">
        <v>106051.49</v>
      </c>
      <c r="AH143" s="3">
        <v>49991.17</v>
      </c>
      <c r="AI143" s="3">
        <v>3275.8599999999997</v>
      </c>
      <c r="AJ143" s="3">
        <v>17127.48</v>
      </c>
      <c r="AK143" s="3">
        <v>164849.31999999998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15033.6</v>
      </c>
      <c r="AV143" s="3">
        <v>46700</v>
      </c>
      <c r="AW143" s="3">
        <v>0</v>
      </c>
      <c r="AX143" s="3">
        <v>1584</v>
      </c>
    </row>
    <row r="144" spans="1:50" ht="12.75">
      <c r="A144" s="3" t="s">
        <v>112</v>
      </c>
      <c r="B144" s="3" t="s">
        <v>28</v>
      </c>
      <c r="C144" s="3" t="s">
        <v>42</v>
      </c>
      <c r="D144" s="3" t="s">
        <v>132</v>
      </c>
      <c r="E144" s="3">
        <v>1185066.4199999997</v>
      </c>
      <c r="F144" s="3">
        <v>96492.29999999999</v>
      </c>
      <c r="G144" s="4">
        <f t="shared" si="18"/>
        <v>8437.667488789237</v>
      </c>
      <c r="H144" s="4">
        <f t="shared" si="19"/>
        <v>8004.96659192825</v>
      </c>
      <c r="I144" s="4">
        <f t="shared" si="20"/>
        <v>25745.703363228695</v>
      </c>
      <c r="J144" s="4">
        <f t="shared" si="21"/>
        <v>25529.3529147982</v>
      </c>
      <c r="K144" s="4">
        <f t="shared" si="22"/>
        <v>5625.111659192824</v>
      </c>
      <c r="L144" s="4">
        <f t="shared" si="23"/>
        <v>1298.1026905829594</v>
      </c>
      <c r="M144" s="4">
        <f t="shared" si="24"/>
        <v>4110.658520179371</v>
      </c>
      <c r="N144" s="4">
        <f t="shared" si="25"/>
        <v>4976.060313901345</v>
      </c>
      <c r="O144" s="4">
        <f t="shared" si="26"/>
        <v>12764.6764573991</v>
      </c>
      <c r="P144" s="3">
        <v>94375.44</v>
      </c>
      <c r="Q144" s="3">
        <v>22992.42</v>
      </c>
      <c r="R144" s="3">
        <v>0</v>
      </c>
      <c r="S144" s="3">
        <v>56448.12</v>
      </c>
      <c r="T144" s="3">
        <v>23965.26</v>
      </c>
      <c r="U144" s="3">
        <v>47737.5</v>
      </c>
      <c r="V144" s="3">
        <v>21922.02</v>
      </c>
      <c r="W144" s="3">
        <v>3715.56</v>
      </c>
      <c r="X144" s="3">
        <v>10696.32</v>
      </c>
      <c r="Y144" s="3">
        <v>335.16</v>
      </c>
      <c r="Z144" s="3">
        <v>0</v>
      </c>
      <c r="AA144" s="3">
        <v>5282.4</v>
      </c>
      <c r="AB144" s="3">
        <v>0</v>
      </c>
      <c r="AC144" s="3">
        <v>0</v>
      </c>
      <c r="AD144" s="3">
        <v>374022.52</v>
      </c>
      <c r="AE144" s="3">
        <v>0</v>
      </c>
      <c r="AF144" s="3">
        <v>173032.16000000003</v>
      </c>
      <c r="AG144" s="3">
        <v>65317.439999999995</v>
      </c>
      <c r="AH144" s="3">
        <v>28225</v>
      </c>
      <c r="AI144" s="3">
        <v>882.67</v>
      </c>
      <c r="AJ144" s="3">
        <v>8163.140000000001</v>
      </c>
      <c r="AK144" s="3">
        <v>112939.47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11221.8</v>
      </c>
      <c r="AV144" s="3">
        <v>42964</v>
      </c>
      <c r="AW144" s="3">
        <v>0</v>
      </c>
      <c r="AX144" s="3">
        <v>1934</v>
      </c>
    </row>
    <row r="145" spans="1:50" ht="12.75">
      <c r="A145" s="3" t="s">
        <v>112</v>
      </c>
      <c r="B145" s="3" t="s">
        <v>58</v>
      </c>
      <c r="C145" s="3" t="s">
        <v>29</v>
      </c>
      <c r="D145" s="3" t="s">
        <v>132</v>
      </c>
      <c r="E145" s="3">
        <v>13454364.530000003</v>
      </c>
      <c r="F145" s="3">
        <v>1084620.31</v>
      </c>
      <c r="G145" s="4">
        <f t="shared" si="18"/>
        <v>94843.48002242153</v>
      </c>
      <c r="H145" s="4">
        <f t="shared" si="19"/>
        <v>89979.71181614349</v>
      </c>
      <c r="I145" s="4">
        <f t="shared" si="20"/>
        <v>289394.2082735426</v>
      </c>
      <c r="J145" s="4">
        <f t="shared" si="21"/>
        <v>286962.3241704036</v>
      </c>
      <c r="K145" s="4">
        <f t="shared" si="22"/>
        <v>63228.986681614355</v>
      </c>
      <c r="L145" s="4">
        <f t="shared" si="23"/>
        <v>14591.30461883408</v>
      </c>
      <c r="M145" s="4">
        <f t="shared" si="24"/>
        <v>46205.797959641255</v>
      </c>
      <c r="N145" s="4">
        <f t="shared" si="25"/>
        <v>55933.334372197314</v>
      </c>
      <c r="O145" s="4">
        <f t="shared" si="26"/>
        <v>143481.1620852018</v>
      </c>
      <c r="P145" s="3">
        <v>1060135.59</v>
      </c>
      <c r="Q145" s="3">
        <v>257746.08</v>
      </c>
      <c r="R145" s="3">
        <v>227468.85</v>
      </c>
      <c r="S145" s="3">
        <v>632793.54</v>
      </c>
      <c r="T145" s="3">
        <v>269207.44</v>
      </c>
      <c r="U145" s="3">
        <v>471282.93000000005</v>
      </c>
      <c r="V145" s="3">
        <v>246254.31</v>
      </c>
      <c r="W145" s="3">
        <v>78027.66</v>
      </c>
      <c r="X145" s="3">
        <v>81762.62000000001</v>
      </c>
      <c r="Y145" s="3">
        <v>433.69</v>
      </c>
      <c r="Z145" s="3">
        <v>116866.96</v>
      </c>
      <c r="AA145" s="3">
        <v>59540.08</v>
      </c>
      <c r="AB145" s="3">
        <v>0</v>
      </c>
      <c r="AC145" s="3">
        <v>0</v>
      </c>
      <c r="AD145" s="3">
        <v>3795836.28</v>
      </c>
      <c r="AE145" s="3">
        <v>0</v>
      </c>
      <c r="AF145" s="3">
        <v>1886492.5999999999</v>
      </c>
      <c r="AG145" s="3">
        <v>643778.44</v>
      </c>
      <c r="AH145" s="3">
        <v>192405.2</v>
      </c>
      <c r="AI145" s="3">
        <v>12576.710000000001</v>
      </c>
      <c r="AJ145" s="3">
        <v>33503.15</v>
      </c>
      <c r="AK145" s="3">
        <v>1154051.38</v>
      </c>
      <c r="AL145" s="3">
        <v>458793.62</v>
      </c>
      <c r="AM145" s="3">
        <v>-3638.62</v>
      </c>
      <c r="AN145" s="3">
        <v>-1144.52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153764.4</v>
      </c>
      <c r="AV145" s="3">
        <v>608881.28</v>
      </c>
      <c r="AW145" s="3">
        <v>-5812.08</v>
      </c>
      <c r="AX145" s="3">
        <v>36493</v>
      </c>
    </row>
    <row r="146" spans="1:50" ht="12.75">
      <c r="A146" s="3" t="s">
        <v>112</v>
      </c>
      <c r="B146" s="3" t="s">
        <v>58</v>
      </c>
      <c r="C146" s="3" t="s">
        <v>22</v>
      </c>
      <c r="D146" s="3" t="s">
        <v>132</v>
      </c>
      <c r="E146" s="3">
        <v>2379539.3899999997</v>
      </c>
      <c r="F146" s="3">
        <v>203691.71</v>
      </c>
      <c r="G146" s="4">
        <f t="shared" si="18"/>
        <v>17811.60692825112</v>
      </c>
      <c r="H146" s="4">
        <f t="shared" si="19"/>
        <v>16898.191188340807</v>
      </c>
      <c r="I146" s="4">
        <f t="shared" si="20"/>
        <v>54348.23652466367</v>
      </c>
      <c r="J146" s="4">
        <f t="shared" si="21"/>
        <v>53891.52865470851</v>
      </c>
      <c r="K146" s="4">
        <f t="shared" si="22"/>
        <v>11874.40461883408</v>
      </c>
      <c r="L146" s="4">
        <f t="shared" si="23"/>
        <v>2740.2472197309417</v>
      </c>
      <c r="M146" s="4">
        <f t="shared" si="24"/>
        <v>8677.449529147982</v>
      </c>
      <c r="N146" s="4">
        <f t="shared" si="25"/>
        <v>10504.28100896861</v>
      </c>
      <c r="O146" s="4">
        <f t="shared" si="26"/>
        <v>26945.764327354256</v>
      </c>
      <c r="P146" s="3">
        <v>208907.88</v>
      </c>
      <c r="Q146" s="3">
        <v>53762.03</v>
      </c>
      <c r="R146" s="3">
        <v>0</v>
      </c>
      <c r="S146" s="3">
        <v>131990.79</v>
      </c>
      <c r="T146" s="3">
        <v>53050.42</v>
      </c>
      <c r="U146" s="3">
        <v>0</v>
      </c>
      <c r="V146" s="3">
        <v>48525.84</v>
      </c>
      <c r="W146" s="3">
        <v>15807.099999999999</v>
      </c>
      <c r="X146" s="3">
        <v>11484.76</v>
      </c>
      <c r="Y146" s="3">
        <v>4282.5599999999995</v>
      </c>
      <c r="Z146" s="3">
        <v>22713.81</v>
      </c>
      <c r="AA146" s="3">
        <v>12524.8</v>
      </c>
      <c r="AB146" s="3">
        <v>84904.46</v>
      </c>
      <c r="AC146" s="3">
        <v>0</v>
      </c>
      <c r="AD146" s="3">
        <v>762729.48</v>
      </c>
      <c r="AE146" s="3">
        <v>0</v>
      </c>
      <c r="AF146" s="3">
        <v>319895.35</v>
      </c>
      <c r="AG146" s="3">
        <v>113649.51</v>
      </c>
      <c r="AH146" s="3">
        <v>36721.57</v>
      </c>
      <c r="AI146" s="3">
        <v>2377.06</v>
      </c>
      <c r="AJ146" s="3">
        <v>13608.240000000002</v>
      </c>
      <c r="AK146" s="3">
        <v>196767.34000000003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626.4</v>
      </c>
      <c r="AV146" s="3">
        <v>98381.59</v>
      </c>
      <c r="AW146" s="3">
        <v>-1302.54</v>
      </c>
      <c r="AX146" s="3">
        <v>1584</v>
      </c>
    </row>
    <row r="147" spans="1:50" ht="12.75">
      <c r="A147" s="3" t="s">
        <v>112</v>
      </c>
      <c r="B147" s="3" t="s">
        <v>58</v>
      </c>
      <c r="C147" s="3" t="s">
        <v>42</v>
      </c>
      <c r="D147" s="3" t="s">
        <v>132</v>
      </c>
      <c r="E147" s="3">
        <v>2422242.3800000004</v>
      </c>
      <c r="F147" s="3">
        <v>210032.74</v>
      </c>
      <c r="G147" s="4">
        <f t="shared" si="18"/>
        <v>18366.091614349774</v>
      </c>
      <c r="H147" s="4">
        <f t="shared" si="19"/>
        <v>17424.240762331836</v>
      </c>
      <c r="I147" s="4">
        <f t="shared" si="20"/>
        <v>56040.125695067254</v>
      </c>
      <c r="J147" s="4">
        <f t="shared" si="21"/>
        <v>55569.20026905829</v>
      </c>
      <c r="K147" s="4">
        <f t="shared" si="22"/>
        <v>12244.061076233183</v>
      </c>
      <c r="L147" s="4">
        <f t="shared" si="23"/>
        <v>2825.5525560538113</v>
      </c>
      <c r="M147" s="4">
        <f t="shared" si="24"/>
        <v>8947.583094170403</v>
      </c>
      <c r="N147" s="4">
        <f t="shared" si="25"/>
        <v>10831.284798206278</v>
      </c>
      <c r="O147" s="4">
        <f t="shared" si="26"/>
        <v>27784.600134529144</v>
      </c>
      <c r="P147" s="3">
        <v>213241.48</v>
      </c>
      <c r="Q147" s="3">
        <v>54264.7</v>
      </c>
      <c r="R147" s="3">
        <v>0</v>
      </c>
      <c r="S147" s="3">
        <v>133223.43</v>
      </c>
      <c r="T147" s="3">
        <v>54150.42</v>
      </c>
      <c r="U147" s="3">
        <v>0</v>
      </c>
      <c r="V147" s="3">
        <v>49532.74</v>
      </c>
      <c r="W147" s="3">
        <v>16071.96</v>
      </c>
      <c r="X147" s="3">
        <v>12635.11</v>
      </c>
      <c r="Y147" s="3">
        <v>4277.01</v>
      </c>
      <c r="Z147" s="3">
        <v>22546.78</v>
      </c>
      <c r="AA147" s="3">
        <v>12584</v>
      </c>
      <c r="AB147" s="3">
        <v>0</v>
      </c>
      <c r="AC147" s="3">
        <v>0</v>
      </c>
      <c r="AD147" s="3">
        <v>738234.63</v>
      </c>
      <c r="AE147" s="3">
        <v>0</v>
      </c>
      <c r="AF147" s="3">
        <v>366492.58</v>
      </c>
      <c r="AG147" s="3">
        <v>129686.39000000001</v>
      </c>
      <c r="AH147" s="3">
        <v>28015.99</v>
      </c>
      <c r="AI147" s="3">
        <v>3444.04</v>
      </c>
      <c r="AJ147" s="3">
        <v>13355.24</v>
      </c>
      <c r="AK147" s="3">
        <v>221200.54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57347.6</v>
      </c>
      <c r="AW147" s="3">
        <v>0</v>
      </c>
      <c r="AX147" s="3">
        <v>81905</v>
      </c>
    </row>
    <row r="148" spans="1:50" ht="12.75">
      <c r="A148" s="3" t="s">
        <v>112</v>
      </c>
      <c r="B148" s="3" t="s">
        <v>43</v>
      </c>
      <c r="C148" s="3" t="s">
        <v>22</v>
      </c>
      <c r="D148" s="3" t="s">
        <v>132</v>
      </c>
      <c r="E148" s="3">
        <v>11412226.820000002</v>
      </c>
      <c r="F148" s="3">
        <v>838949.58</v>
      </c>
      <c r="G148" s="4">
        <f t="shared" si="18"/>
        <v>73361.06192825112</v>
      </c>
      <c r="H148" s="4">
        <f t="shared" si="19"/>
        <v>69598.9561883408</v>
      </c>
      <c r="I148" s="4">
        <f t="shared" si="20"/>
        <v>223845.29152466365</v>
      </c>
      <c r="J148" s="4">
        <f t="shared" si="21"/>
        <v>221964.23865470852</v>
      </c>
      <c r="K148" s="4">
        <f t="shared" si="22"/>
        <v>48907.37461883408</v>
      </c>
      <c r="L148" s="4">
        <f t="shared" si="23"/>
        <v>11286.317219730941</v>
      </c>
      <c r="M148" s="4">
        <f t="shared" si="24"/>
        <v>35740.004529147984</v>
      </c>
      <c r="N148" s="4">
        <f t="shared" si="25"/>
        <v>43264.21600896861</v>
      </c>
      <c r="O148" s="4">
        <f t="shared" si="26"/>
        <v>110982.11932735426</v>
      </c>
      <c r="P148" s="3">
        <v>859023.09</v>
      </c>
      <c r="Q148" s="3">
        <v>220668.85</v>
      </c>
      <c r="R148" s="3">
        <v>184318.58</v>
      </c>
      <c r="S148" s="3">
        <v>541754.74</v>
      </c>
      <c r="T148" s="3">
        <v>218139.03</v>
      </c>
      <c r="U148" s="3">
        <v>377951.31</v>
      </c>
      <c r="V148" s="3">
        <v>199537.67</v>
      </c>
      <c r="W148" s="3">
        <v>64951.46</v>
      </c>
      <c r="X148" s="3">
        <v>46165.06</v>
      </c>
      <c r="Y148" s="3">
        <v>2807.5</v>
      </c>
      <c r="Z148" s="3">
        <v>94694.42</v>
      </c>
      <c r="AA148" s="3">
        <v>51078.8</v>
      </c>
      <c r="AB148" s="3">
        <v>0</v>
      </c>
      <c r="AC148" s="3">
        <v>0</v>
      </c>
      <c r="AD148" s="3">
        <v>3297586.93</v>
      </c>
      <c r="AE148" s="3">
        <v>0</v>
      </c>
      <c r="AF148" s="3">
        <v>1594084.19</v>
      </c>
      <c r="AG148" s="3">
        <v>606647.16</v>
      </c>
      <c r="AH148" s="3">
        <v>177931.12</v>
      </c>
      <c r="AI148" s="3">
        <v>11141.01</v>
      </c>
      <c r="AJ148" s="3">
        <v>36731.72</v>
      </c>
      <c r="AK148" s="3">
        <v>1012742.46</v>
      </c>
      <c r="AL148" s="3">
        <v>387454.88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115036.8</v>
      </c>
      <c r="AV148" s="3">
        <v>472701.95999999996</v>
      </c>
      <c r="AW148" s="3">
        <v>-3461.5</v>
      </c>
      <c r="AX148" s="3">
        <v>3590</v>
      </c>
    </row>
    <row r="149" spans="1:50" ht="12.75">
      <c r="A149" s="3" t="s">
        <v>112</v>
      </c>
      <c r="B149" s="3" t="s">
        <v>72</v>
      </c>
      <c r="C149" s="3" t="s">
        <v>29</v>
      </c>
      <c r="D149" s="3" t="s">
        <v>132</v>
      </c>
      <c r="E149" s="3">
        <v>1512273.0500000003</v>
      </c>
      <c r="F149" s="3">
        <v>118706.82</v>
      </c>
      <c r="G149" s="4">
        <f t="shared" si="18"/>
        <v>10380.192780269059</v>
      </c>
      <c r="H149" s="4">
        <f t="shared" si="19"/>
        <v>9847.875201793722</v>
      </c>
      <c r="I149" s="4">
        <f t="shared" si="20"/>
        <v>31672.89591928251</v>
      </c>
      <c r="J149" s="4">
        <f t="shared" si="21"/>
        <v>31406.737130044843</v>
      </c>
      <c r="K149" s="4">
        <f t="shared" si="22"/>
        <v>6920.128520179373</v>
      </c>
      <c r="L149" s="4">
        <f t="shared" si="23"/>
        <v>1596.952735426009</v>
      </c>
      <c r="M149" s="4">
        <f t="shared" si="24"/>
        <v>5057.016995515695</v>
      </c>
      <c r="N149" s="4">
        <f t="shared" si="25"/>
        <v>6121.6521524663685</v>
      </c>
      <c r="O149" s="4">
        <f t="shared" si="26"/>
        <v>15703.368565022422</v>
      </c>
      <c r="P149" s="3">
        <v>127007.4</v>
      </c>
      <c r="Q149" s="3">
        <v>34169.1</v>
      </c>
      <c r="R149" s="3">
        <v>0</v>
      </c>
      <c r="S149" s="3">
        <v>83887.8</v>
      </c>
      <c r="T149" s="3">
        <v>32252.1</v>
      </c>
      <c r="U149" s="3">
        <v>45576</v>
      </c>
      <c r="V149" s="3">
        <v>29501.94</v>
      </c>
      <c r="W149" s="3">
        <v>10082.08</v>
      </c>
      <c r="X149" s="3">
        <v>6928.59</v>
      </c>
      <c r="Y149" s="3">
        <v>0</v>
      </c>
      <c r="Z149" s="3">
        <v>0</v>
      </c>
      <c r="AA149" s="3">
        <v>7921.6</v>
      </c>
      <c r="AB149" s="3">
        <v>86010.12</v>
      </c>
      <c r="AC149" s="3">
        <v>0</v>
      </c>
      <c r="AD149" s="3">
        <v>520411.53</v>
      </c>
      <c r="AE149" s="3">
        <v>0</v>
      </c>
      <c r="AF149" s="3">
        <v>159218.12</v>
      </c>
      <c r="AG149" s="3">
        <v>74089.90999999999</v>
      </c>
      <c r="AH149" s="3">
        <v>20956.63</v>
      </c>
      <c r="AI149" s="3">
        <v>1561.95</v>
      </c>
      <c r="AJ149" s="3">
        <v>7890.740000000001</v>
      </c>
      <c r="AK149" s="3">
        <v>114663.81999999999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1252.8</v>
      </c>
      <c r="AV149" s="3">
        <v>27424</v>
      </c>
      <c r="AW149" s="3">
        <v>0</v>
      </c>
      <c r="AX149" s="3">
        <v>2760</v>
      </c>
    </row>
    <row r="150" spans="1:50" ht="12.75">
      <c r="A150" s="3" t="s">
        <v>112</v>
      </c>
      <c r="B150" s="3" t="s">
        <v>72</v>
      </c>
      <c r="C150" s="3" t="s">
        <v>22</v>
      </c>
      <c r="D150" s="3" t="s">
        <v>132</v>
      </c>
      <c r="E150" s="3">
        <v>1126599.4100000001</v>
      </c>
      <c r="F150" s="3">
        <v>103868.88</v>
      </c>
      <c r="G150" s="4">
        <f t="shared" si="18"/>
        <v>9082.704753363229</v>
      </c>
      <c r="H150" s="4">
        <f t="shared" si="19"/>
        <v>8616.925022421525</v>
      </c>
      <c r="I150" s="4">
        <f t="shared" si="20"/>
        <v>27713.89399103139</v>
      </c>
      <c r="J150" s="4">
        <f t="shared" si="21"/>
        <v>27481.004125560536</v>
      </c>
      <c r="K150" s="4">
        <f t="shared" si="22"/>
        <v>6055.136502242152</v>
      </c>
      <c r="L150" s="4">
        <f t="shared" si="23"/>
        <v>1397.3391928251121</v>
      </c>
      <c r="M150" s="4">
        <f t="shared" si="24"/>
        <v>4424.907443946188</v>
      </c>
      <c r="N150" s="4">
        <f t="shared" si="25"/>
        <v>5356.466905829597</v>
      </c>
      <c r="O150" s="4">
        <f t="shared" si="26"/>
        <v>13740.502062780268</v>
      </c>
      <c r="P150" s="3">
        <v>96347.28</v>
      </c>
      <c r="Q150" s="3">
        <v>21921.6</v>
      </c>
      <c r="R150" s="3">
        <v>0</v>
      </c>
      <c r="S150" s="3">
        <v>53818.68</v>
      </c>
      <c r="T150" s="3">
        <v>24466.2</v>
      </c>
      <c r="U150" s="3">
        <v>48052.8</v>
      </c>
      <c r="V150" s="3">
        <v>21885.72</v>
      </c>
      <c r="W150" s="3">
        <v>3793.2</v>
      </c>
      <c r="X150" s="3">
        <v>19559.4</v>
      </c>
      <c r="Y150" s="3">
        <v>4188.55</v>
      </c>
      <c r="Z150" s="3">
        <v>0</v>
      </c>
      <c r="AA150" s="3">
        <v>5039.2</v>
      </c>
      <c r="AB150" s="3">
        <v>0</v>
      </c>
      <c r="AC150" s="3">
        <v>0</v>
      </c>
      <c r="AD150" s="3">
        <v>381795.32</v>
      </c>
      <c r="AE150" s="3">
        <v>0</v>
      </c>
      <c r="AF150" s="3">
        <v>123797.30000000002</v>
      </c>
      <c r="AG150" s="3">
        <v>51864.92</v>
      </c>
      <c r="AH150" s="3">
        <v>26473.42</v>
      </c>
      <c r="AI150" s="3">
        <v>1197.57</v>
      </c>
      <c r="AJ150" s="3">
        <v>7846.44</v>
      </c>
      <c r="AK150" s="3">
        <v>86382.93000000001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44832</v>
      </c>
      <c r="AW150" s="3">
        <v>0</v>
      </c>
      <c r="AX150" s="3">
        <v>-532</v>
      </c>
    </row>
    <row r="151" spans="1:50" ht="12.75">
      <c r="A151" s="3" t="s">
        <v>112</v>
      </c>
      <c r="B151" s="3" t="s">
        <v>50</v>
      </c>
      <c r="C151" s="3" t="s">
        <v>42</v>
      </c>
      <c r="D151" s="3" t="s">
        <v>132</v>
      </c>
      <c r="E151" s="3">
        <v>2211251.6799999997</v>
      </c>
      <c r="F151" s="3">
        <v>207940.85</v>
      </c>
      <c r="G151" s="4">
        <f t="shared" si="18"/>
        <v>18183.168497757848</v>
      </c>
      <c r="H151" s="4">
        <f t="shared" si="19"/>
        <v>17250.69831838565</v>
      </c>
      <c r="I151" s="4">
        <f t="shared" si="20"/>
        <v>55481.975672645734</v>
      </c>
      <c r="J151" s="4">
        <f t="shared" si="21"/>
        <v>55015.74058295964</v>
      </c>
      <c r="K151" s="4">
        <f t="shared" si="22"/>
        <v>12122.112331838565</v>
      </c>
      <c r="L151" s="4">
        <f t="shared" si="23"/>
        <v>2797.410538116592</v>
      </c>
      <c r="M151" s="4">
        <f t="shared" si="24"/>
        <v>8858.466704035874</v>
      </c>
      <c r="N151" s="4">
        <f t="shared" si="25"/>
        <v>10723.40706278027</v>
      </c>
      <c r="O151" s="4">
        <f t="shared" si="26"/>
        <v>27507.87029147982</v>
      </c>
      <c r="P151" s="3">
        <v>211455.38</v>
      </c>
      <c r="Q151" s="3">
        <v>53906.22</v>
      </c>
      <c r="R151" s="3">
        <v>0</v>
      </c>
      <c r="S151" s="3">
        <v>132344.34</v>
      </c>
      <c r="T151" s="3">
        <v>53697.79</v>
      </c>
      <c r="U151" s="3">
        <v>0</v>
      </c>
      <c r="V151" s="3">
        <v>49117.13</v>
      </c>
      <c r="W151" s="3">
        <v>16019.38</v>
      </c>
      <c r="X151" s="3">
        <v>13373.34</v>
      </c>
      <c r="Y151" s="3">
        <v>1834.24</v>
      </c>
      <c r="Z151" s="3">
        <v>23310</v>
      </c>
      <c r="AA151" s="3">
        <v>12614</v>
      </c>
      <c r="AB151" s="3">
        <v>0</v>
      </c>
      <c r="AC151" s="3">
        <v>0</v>
      </c>
      <c r="AD151" s="3">
        <v>622745.34</v>
      </c>
      <c r="AE151" s="3">
        <v>0</v>
      </c>
      <c r="AF151" s="3">
        <v>317915.74</v>
      </c>
      <c r="AG151" s="3">
        <v>117063.61</v>
      </c>
      <c r="AH151" s="3">
        <v>35569.16</v>
      </c>
      <c r="AI151" s="3">
        <v>937.89</v>
      </c>
      <c r="AJ151" s="3">
        <v>4369.71</v>
      </c>
      <c r="AK151" s="3">
        <v>212694.19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1252.8</v>
      </c>
      <c r="AV151" s="3">
        <v>64021.25</v>
      </c>
      <c r="AW151" s="3">
        <v>-4553.68</v>
      </c>
      <c r="AX151" s="3">
        <v>63623</v>
      </c>
    </row>
    <row r="152" spans="1:50" ht="12.75">
      <c r="A152" s="3" t="s">
        <v>112</v>
      </c>
      <c r="B152" s="3" t="s">
        <v>51</v>
      </c>
      <c r="C152" s="3" t="s">
        <v>6</v>
      </c>
      <c r="D152" s="3" t="s">
        <v>132</v>
      </c>
      <c r="E152" s="3">
        <v>2787220.71</v>
      </c>
      <c r="F152" s="3">
        <v>238539.04</v>
      </c>
      <c r="G152" s="4">
        <f t="shared" si="18"/>
        <v>20858.794977578476</v>
      </c>
      <c r="H152" s="4">
        <f t="shared" si="19"/>
        <v>19789.1131838565</v>
      </c>
      <c r="I152" s="4">
        <f t="shared" si="20"/>
        <v>63646.06672645739</v>
      </c>
      <c r="J152" s="4">
        <f t="shared" si="21"/>
        <v>63111.225829596406</v>
      </c>
      <c r="K152" s="4">
        <f t="shared" si="22"/>
        <v>13905.863318385651</v>
      </c>
      <c r="L152" s="4">
        <f t="shared" si="23"/>
        <v>3209.045381165919</v>
      </c>
      <c r="M152" s="4">
        <f t="shared" si="24"/>
        <v>10161.977040358744</v>
      </c>
      <c r="N152" s="4">
        <f t="shared" si="25"/>
        <v>12301.34062780269</v>
      </c>
      <c r="O152" s="4">
        <f t="shared" si="26"/>
        <v>31555.612914798203</v>
      </c>
      <c r="P152" s="3">
        <v>228608.46</v>
      </c>
      <c r="Q152" s="3">
        <v>54304.91</v>
      </c>
      <c r="R152" s="3">
        <v>0</v>
      </c>
      <c r="S152" s="3">
        <v>133323.74</v>
      </c>
      <c r="T152" s="3">
        <v>58052.46</v>
      </c>
      <c r="U152" s="3">
        <v>94073.93999999999</v>
      </c>
      <c r="V152" s="3">
        <v>53101.83</v>
      </c>
      <c r="W152" s="3">
        <v>36451.41</v>
      </c>
      <c r="X152" s="3">
        <v>19464.199999999997</v>
      </c>
      <c r="Y152" s="3">
        <v>2522.67</v>
      </c>
      <c r="Z152" s="3">
        <v>0</v>
      </c>
      <c r="AA152" s="3">
        <v>12862.4</v>
      </c>
      <c r="AB152" s="3">
        <v>0</v>
      </c>
      <c r="AC152" s="3">
        <v>0</v>
      </c>
      <c r="AD152" s="3">
        <v>1068457.29</v>
      </c>
      <c r="AE152" s="3">
        <v>0</v>
      </c>
      <c r="AF152" s="3">
        <v>306576.19</v>
      </c>
      <c r="AG152" s="3">
        <v>123956.47</v>
      </c>
      <c r="AH152" s="3">
        <v>57325.31</v>
      </c>
      <c r="AI152" s="3">
        <v>1593.94</v>
      </c>
      <c r="AJ152" s="3">
        <v>15146.5</v>
      </c>
      <c r="AK152" s="3">
        <v>208258.15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1252.8</v>
      </c>
      <c r="AV152" s="3">
        <v>65380</v>
      </c>
      <c r="AW152" s="3">
        <v>0</v>
      </c>
      <c r="AX152" s="3">
        <v>7969</v>
      </c>
    </row>
    <row r="153" spans="1:50" ht="12.75">
      <c r="A153" s="3" t="s">
        <v>112</v>
      </c>
      <c r="B153" s="3" t="s">
        <v>52</v>
      </c>
      <c r="C153" s="3" t="s">
        <v>29</v>
      </c>
      <c r="D153" s="3" t="s">
        <v>132</v>
      </c>
      <c r="E153" s="3">
        <v>12387470.649999999</v>
      </c>
      <c r="F153" s="3">
        <v>996312.18</v>
      </c>
      <c r="G153" s="4">
        <f t="shared" si="18"/>
        <v>87121.46865470853</v>
      </c>
      <c r="H153" s="4">
        <f t="shared" si="19"/>
        <v>82653.70103139014</v>
      </c>
      <c r="I153" s="4">
        <f t="shared" si="20"/>
        <v>265832.17358744395</v>
      </c>
      <c r="J153" s="4">
        <f t="shared" si="21"/>
        <v>263598.28977578477</v>
      </c>
      <c r="K153" s="4">
        <f t="shared" si="22"/>
        <v>58080.97910313902</v>
      </c>
      <c r="L153" s="4">
        <f t="shared" si="23"/>
        <v>13403.302869955158</v>
      </c>
      <c r="M153" s="4">
        <f t="shared" si="24"/>
        <v>42443.79242152467</v>
      </c>
      <c r="N153" s="4">
        <f t="shared" si="25"/>
        <v>51379.327668161444</v>
      </c>
      <c r="O153" s="4">
        <f t="shared" si="26"/>
        <v>131799.14488789238</v>
      </c>
      <c r="P153" s="3">
        <v>975537.7</v>
      </c>
      <c r="Q153" s="3">
        <v>237989.59</v>
      </c>
      <c r="R153" s="3">
        <v>209319.75</v>
      </c>
      <c r="S153" s="3">
        <v>584285.74</v>
      </c>
      <c r="T153" s="3">
        <v>247727.03</v>
      </c>
      <c r="U153" s="3">
        <v>423906.4</v>
      </c>
      <c r="V153" s="3">
        <v>226600.9</v>
      </c>
      <c r="W153" s="3">
        <v>71857.44</v>
      </c>
      <c r="X153" s="3">
        <v>78127.72</v>
      </c>
      <c r="Y153" s="3">
        <v>455.27</v>
      </c>
      <c r="Z153" s="3">
        <v>107543.28</v>
      </c>
      <c r="AA153" s="3">
        <v>54835.16</v>
      </c>
      <c r="AB153" s="3">
        <v>0</v>
      </c>
      <c r="AC153" s="3">
        <v>0</v>
      </c>
      <c r="AD153" s="3">
        <v>3841296.9099999997</v>
      </c>
      <c r="AE153" s="3">
        <v>0</v>
      </c>
      <c r="AF153" s="3">
        <v>1601570.4600000002</v>
      </c>
      <c r="AG153" s="3">
        <v>586527.69</v>
      </c>
      <c r="AH153" s="3">
        <v>154340.52</v>
      </c>
      <c r="AI153" s="3">
        <v>12246.78</v>
      </c>
      <c r="AJ153" s="3">
        <v>35500.619999999995</v>
      </c>
      <c r="AK153" s="3">
        <v>1015838.3099999999</v>
      </c>
      <c r="AL153" s="3">
        <v>402478.79000000004</v>
      </c>
      <c r="AM153" s="3">
        <v>-6007.44</v>
      </c>
      <c r="AN153" s="3">
        <v>-1906.2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131752.8</v>
      </c>
      <c r="AV153" s="3">
        <v>481309.07999999996</v>
      </c>
      <c r="AW153" s="3">
        <v>-4355.56</v>
      </c>
      <c r="AX153" s="3">
        <v>19204</v>
      </c>
    </row>
    <row r="154" spans="1:50" ht="12.75">
      <c r="A154" s="3" t="s">
        <v>113</v>
      </c>
      <c r="B154" s="3" t="s">
        <v>169</v>
      </c>
      <c r="C154" s="3" t="s">
        <v>6</v>
      </c>
      <c r="D154" s="3" t="s">
        <v>131</v>
      </c>
      <c r="E154" s="3">
        <v>1318921.5799999998</v>
      </c>
      <c r="F154" s="3">
        <v>137166.18</v>
      </c>
      <c r="G154" s="4">
        <f t="shared" si="18"/>
        <v>11994.352062780268</v>
      </c>
      <c r="H154" s="4">
        <f t="shared" si="19"/>
        <v>11379.257085201793</v>
      </c>
      <c r="I154" s="4">
        <f t="shared" si="20"/>
        <v>36598.15116591928</v>
      </c>
      <c r="J154" s="4">
        <f t="shared" si="21"/>
        <v>36290.60367713004</v>
      </c>
      <c r="K154" s="4">
        <f t="shared" si="22"/>
        <v>7996.234708520179</v>
      </c>
      <c r="L154" s="4">
        <f t="shared" si="23"/>
        <v>1845.2849327354259</v>
      </c>
      <c r="M154" s="4">
        <f t="shared" si="24"/>
        <v>5843.402286995515</v>
      </c>
      <c r="N154" s="4">
        <f t="shared" si="25"/>
        <v>7073.5922421524665</v>
      </c>
      <c r="O154" s="4">
        <f t="shared" si="26"/>
        <v>18145.30183856502</v>
      </c>
      <c r="P154" s="3">
        <v>94421.31</v>
      </c>
      <c r="Q154" s="3">
        <v>15869.04</v>
      </c>
      <c r="R154" s="3">
        <v>0</v>
      </c>
      <c r="S154" s="3">
        <v>38960.64</v>
      </c>
      <c r="T154" s="3">
        <v>26153.97</v>
      </c>
      <c r="U154" s="3">
        <v>0</v>
      </c>
      <c r="V154" s="3">
        <v>23923.63</v>
      </c>
      <c r="W154" s="3">
        <v>0</v>
      </c>
      <c r="X154" s="3">
        <v>44931.55</v>
      </c>
      <c r="Y154" s="3">
        <v>0</v>
      </c>
      <c r="Z154" s="3">
        <v>11353.22</v>
      </c>
      <c r="AA154" s="3">
        <v>3648</v>
      </c>
      <c r="AB154" s="3">
        <v>0</v>
      </c>
      <c r="AC154" s="3">
        <v>0</v>
      </c>
      <c r="AD154" s="3">
        <v>484512.73</v>
      </c>
      <c r="AE154" s="3">
        <v>0</v>
      </c>
      <c r="AF154" s="3">
        <v>0</v>
      </c>
      <c r="AG154" s="3">
        <v>187860.83</v>
      </c>
      <c r="AH154" s="3">
        <v>11424.67</v>
      </c>
      <c r="AI154" s="3">
        <v>0</v>
      </c>
      <c r="AJ154" s="3">
        <v>0</v>
      </c>
      <c r="AK154" s="3">
        <v>218891.15000000002</v>
      </c>
      <c r="AL154" s="3">
        <v>-11607.34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31412</v>
      </c>
    </row>
    <row r="155" spans="1:50" ht="12.75">
      <c r="A155" s="3" t="s">
        <v>113</v>
      </c>
      <c r="B155" s="3" t="s">
        <v>15</v>
      </c>
      <c r="C155" s="3" t="s">
        <v>6</v>
      </c>
      <c r="D155" s="3" t="s">
        <v>131</v>
      </c>
      <c r="E155" s="3">
        <v>4387075.070000001</v>
      </c>
      <c r="F155" s="3">
        <v>352094.41000000003</v>
      </c>
      <c r="G155" s="4">
        <f t="shared" si="18"/>
        <v>30788.524641255608</v>
      </c>
      <c r="H155" s="4">
        <f t="shared" si="19"/>
        <v>29209.62594170404</v>
      </c>
      <c r="I155" s="4">
        <f t="shared" si="20"/>
        <v>93944.47262331839</v>
      </c>
      <c r="J155" s="4">
        <f t="shared" si="21"/>
        <v>93155.0232735426</v>
      </c>
      <c r="K155" s="4">
        <f t="shared" si="22"/>
        <v>20525.683094170407</v>
      </c>
      <c r="L155" s="4">
        <f t="shared" si="23"/>
        <v>4736.696098654708</v>
      </c>
      <c r="M155" s="4">
        <f t="shared" si="24"/>
        <v>14999.53764573991</v>
      </c>
      <c r="N155" s="4">
        <f t="shared" si="25"/>
        <v>18157.33504484305</v>
      </c>
      <c r="O155" s="4">
        <f t="shared" si="26"/>
        <v>46577.5116367713</v>
      </c>
      <c r="P155" s="3">
        <v>352271.48000000004</v>
      </c>
      <c r="Q155" s="3">
        <v>88161.11</v>
      </c>
      <c r="R155" s="3">
        <v>0</v>
      </c>
      <c r="S155" s="3">
        <v>216443.85</v>
      </c>
      <c r="T155" s="3">
        <v>89454.65000000001</v>
      </c>
      <c r="U155" s="3">
        <v>0</v>
      </c>
      <c r="V155" s="3">
        <v>81624.06</v>
      </c>
      <c r="W155" s="3">
        <v>56170.310000000005</v>
      </c>
      <c r="X155" s="3">
        <v>20257.870000000003</v>
      </c>
      <c r="Y155" s="3">
        <v>1499.19</v>
      </c>
      <c r="Z155" s="3">
        <v>38833.72</v>
      </c>
      <c r="AA155" s="3">
        <v>20381.26</v>
      </c>
      <c r="AB155" s="3">
        <v>0</v>
      </c>
      <c r="AC155" s="3">
        <v>0</v>
      </c>
      <c r="AD155" s="3">
        <v>1193197.1300000001</v>
      </c>
      <c r="AE155" s="3">
        <v>0</v>
      </c>
      <c r="AF155" s="3">
        <v>766541.89</v>
      </c>
      <c r="AG155" s="3">
        <v>274828.49000000005</v>
      </c>
      <c r="AH155" s="3">
        <v>26540.03</v>
      </c>
      <c r="AI155" s="3">
        <v>4134.45</v>
      </c>
      <c r="AJ155" s="3">
        <v>9934.199999999999</v>
      </c>
      <c r="AK155" s="3">
        <v>480511.28</v>
      </c>
      <c r="AL155" s="3">
        <v>127301.2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39565.2</v>
      </c>
      <c r="AV155" s="3">
        <v>199808.2</v>
      </c>
      <c r="AW155" s="3">
        <v>-1618.08</v>
      </c>
      <c r="AX155" s="3">
        <v>2760</v>
      </c>
    </row>
    <row r="156" spans="1:50" ht="12.75">
      <c r="A156" s="3" t="s">
        <v>114</v>
      </c>
      <c r="B156" s="3" t="s">
        <v>20</v>
      </c>
      <c r="C156" s="3" t="s">
        <v>6</v>
      </c>
      <c r="D156" s="3" t="s">
        <v>131</v>
      </c>
      <c r="E156" s="3">
        <v>1053012.1900000002</v>
      </c>
      <c r="F156" s="3">
        <v>96458.94</v>
      </c>
      <c r="G156" s="4">
        <f t="shared" si="18"/>
        <v>8434.750358744395</v>
      </c>
      <c r="H156" s="4">
        <f t="shared" si="19"/>
        <v>8002.199058295964</v>
      </c>
      <c r="I156" s="4">
        <f t="shared" si="20"/>
        <v>25736.80237668161</v>
      </c>
      <c r="J156" s="4">
        <f t="shared" si="21"/>
        <v>25520.526726457396</v>
      </c>
      <c r="K156" s="4">
        <f t="shared" si="22"/>
        <v>5623.1669058295965</v>
      </c>
      <c r="L156" s="4">
        <f t="shared" si="23"/>
        <v>1297.6539013452914</v>
      </c>
      <c r="M156" s="4">
        <f t="shared" si="24"/>
        <v>4109.23735426009</v>
      </c>
      <c r="N156" s="4">
        <f t="shared" si="25"/>
        <v>4974.339955156951</v>
      </c>
      <c r="O156" s="4">
        <f t="shared" si="26"/>
        <v>12760.263363228698</v>
      </c>
      <c r="P156" s="3">
        <v>94847.34</v>
      </c>
      <c r="Q156" s="3">
        <v>23255.9</v>
      </c>
      <c r="R156" s="3">
        <v>0</v>
      </c>
      <c r="S156" s="3">
        <v>57096.5</v>
      </c>
      <c r="T156" s="3">
        <v>24084.86</v>
      </c>
      <c r="U156" s="3">
        <v>0</v>
      </c>
      <c r="V156" s="3">
        <v>22031.54</v>
      </c>
      <c r="W156" s="3">
        <v>15123.18</v>
      </c>
      <c r="X156" s="3">
        <v>9028.68</v>
      </c>
      <c r="Y156" s="3">
        <v>4118.35</v>
      </c>
      <c r="Z156" s="3">
        <v>10455.26</v>
      </c>
      <c r="AA156" s="3">
        <v>5350.56</v>
      </c>
      <c r="AB156" s="3">
        <v>0</v>
      </c>
      <c r="AC156" s="3">
        <v>0</v>
      </c>
      <c r="AD156" s="3">
        <v>370958.27</v>
      </c>
      <c r="AE156" s="3">
        <v>0</v>
      </c>
      <c r="AF156" s="3">
        <v>0</v>
      </c>
      <c r="AG156" s="3">
        <v>76008.62000000001</v>
      </c>
      <c r="AH156" s="3">
        <v>6419.88</v>
      </c>
      <c r="AI156" s="3">
        <v>550.98</v>
      </c>
      <c r="AJ156" s="3">
        <v>0</v>
      </c>
      <c r="AK156" s="3">
        <v>81962.12</v>
      </c>
      <c r="AL156" s="3">
        <v>87067.81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10022.4</v>
      </c>
      <c r="AV156" s="3">
        <v>33624</v>
      </c>
      <c r="AW156" s="3">
        <v>-644</v>
      </c>
      <c r="AX156" s="3">
        <v>25191</v>
      </c>
    </row>
    <row r="157" spans="1:50" ht="12.75">
      <c r="A157" s="3" t="s">
        <v>114</v>
      </c>
      <c r="B157" s="3" t="s">
        <v>30</v>
      </c>
      <c r="C157" s="3" t="s">
        <v>6</v>
      </c>
      <c r="D157" s="3" t="s">
        <v>131</v>
      </c>
      <c r="E157" s="3">
        <v>1417109.6700000002</v>
      </c>
      <c r="F157" s="3">
        <v>106364.64</v>
      </c>
      <c r="G157" s="4">
        <f t="shared" si="18"/>
        <v>9300.943856502243</v>
      </c>
      <c r="H157" s="4">
        <f t="shared" si="19"/>
        <v>8823.972376681613</v>
      </c>
      <c r="I157" s="4">
        <f t="shared" si="20"/>
        <v>28379.80304932735</v>
      </c>
      <c r="J157" s="4">
        <f t="shared" si="21"/>
        <v>28141.317309417038</v>
      </c>
      <c r="K157" s="4">
        <f t="shared" si="22"/>
        <v>6200.629237668161</v>
      </c>
      <c r="L157" s="4">
        <f t="shared" si="23"/>
        <v>1430.9144394618834</v>
      </c>
      <c r="M157" s="4">
        <f t="shared" si="24"/>
        <v>4531.229058295964</v>
      </c>
      <c r="N157" s="4">
        <f t="shared" si="25"/>
        <v>5485.17201793722</v>
      </c>
      <c r="O157" s="4">
        <f t="shared" si="26"/>
        <v>14070.658654708519</v>
      </c>
      <c r="P157" s="3">
        <v>100049.76000000001</v>
      </c>
      <c r="Q157" s="3">
        <v>23196.48</v>
      </c>
      <c r="R157" s="3">
        <v>0</v>
      </c>
      <c r="S157" s="3">
        <v>56949.6</v>
      </c>
      <c r="T157" s="3">
        <v>25406.52</v>
      </c>
      <c r="U157" s="3">
        <v>0</v>
      </c>
      <c r="V157" s="3">
        <v>23240.039999999997</v>
      </c>
      <c r="W157" s="3">
        <v>7191.72</v>
      </c>
      <c r="X157" s="3">
        <v>12683.28</v>
      </c>
      <c r="Y157" s="3">
        <v>5266.56</v>
      </c>
      <c r="Z157" s="3">
        <v>11028.6</v>
      </c>
      <c r="AA157" s="3">
        <v>5332.4</v>
      </c>
      <c r="AB157" s="3">
        <v>0</v>
      </c>
      <c r="AC157" s="3">
        <v>0</v>
      </c>
      <c r="AD157" s="3">
        <v>417229.33999999997</v>
      </c>
      <c r="AE157" s="3">
        <v>0</v>
      </c>
      <c r="AF157" s="3">
        <v>238881.61000000002</v>
      </c>
      <c r="AG157" s="3">
        <v>79766.65</v>
      </c>
      <c r="AH157" s="3">
        <v>5701.02</v>
      </c>
      <c r="AI157" s="3">
        <v>0</v>
      </c>
      <c r="AJ157" s="3">
        <v>1272.55</v>
      </c>
      <c r="AK157" s="3">
        <v>193406.14</v>
      </c>
      <c r="AL157" s="3">
        <v>49014.46000000001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1986</v>
      </c>
      <c r="AV157" s="3">
        <v>74720</v>
      </c>
      <c r="AW157" s="3">
        <v>-3194</v>
      </c>
      <c r="AX157" s="3">
        <v>0</v>
      </c>
    </row>
    <row r="158" spans="1:50" ht="12.75">
      <c r="A158" s="3" t="s">
        <v>114</v>
      </c>
      <c r="B158" s="3" t="s">
        <v>115</v>
      </c>
      <c r="C158" s="3" t="s">
        <v>6</v>
      </c>
      <c r="D158" s="3" t="s">
        <v>131</v>
      </c>
      <c r="E158" s="3">
        <v>1015466.3999999999</v>
      </c>
      <c r="F158" s="3">
        <v>71677.94</v>
      </c>
      <c r="G158" s="4">
        <f t="shared" si="18"/>
        <v>6267.801928251122</v>
      </c>
      <c r="H158" s="4">
        <f t="shared" si="19"/>
        <v>5946.376188340808</v>
      </c>
      <c r="I158" s="4">
        <f t="shared" si="20"/>
        <v>19124.831524663678</v>
      </c>
      <c r="J158" s="4">
        <f t="shared" si="21"/>
        <v>18964.11865470852</v>
      </c>
      <c r="K158" s="4">
        <f t="shared" si="22"/>
        <v>4178.534618834081</v>
      </c>
      <c r="L158" s="4">
        <f t="shared" si="23"/>
        <v>964.2772197309417</v>
      </c>
      <c r="M158" s="4">
        <f t="shared" si="24"/>
        <v>3053.5445291479823</v>
      </c>
      <c r="N158" s="4">
        <f t="shared" si="25"/>
        <v>3696.39600896861</v>
      </c>
      <c r="O158" s="4">
        <f t="shared" si="26"/>
        <v>9482.05932735426</v>
      </c>
      <c r="P158" s="3">
        <v>78898.44</v>
      </c>
      <c r="Q158" s="3">
        <v>21823.58</v>
      </c>
      <c r="R158" s="3">
        <v>0</v>
      </c>
      <c r="S158" s="3">
        <v>53579.72</v>
      </c>
      <c r="T158" s="3">
        <v>20035.02</v>
      </c>
      <c r="U158" s="3">
        <v>0</v>
      </c>
      <c r="V158" s="3">
        <v>18326.88</v>
      </c>
      <c r="W158" s="3">
        <v>6184.66</v>
      </c>
      <c r="X158" s="3">
        <v>1649.06</v>
      </c>
      <c r="Y158" s="3">
        <v>1921.96</v>
      </c>
      <c r="Z158" s="3">
        <v>8697.6</v>
      </c>
      <c r="AA158" s="3">
        <v>5046.72</v>
      </c>
      <c r="AB158" s="3">
        <v>0</v>
      </c>
      <c r="AC158" s="3">
        <v>9100.63</v>
      </c>
      <c r="AD158" s="3">
        <v>370754.86</v>
      </c>
      <c r="AE158" s="3">
        <v>0</v>
      </c>
      <c r="AF158" s="3">
        <v>0</v>
      </c>
      <c r="AG158" s="3">
        <v>92247.37</v>
      </c>
      <c r="AH158" s="3">
        <v>6346.77</v>
      </c>
      <c r="AI158" s="3">
        <v>298.88</v>
      </c>
      <c r="AJ158" s="3">
        <v>0</v>
      </c>
      <c r="AK158" s="3">
        <v>98450.11</v>
      </c>
      <c r="AL158" s="3">
        <v>90381.4</v>
      </c>
      <c r="AM158" s="3">
        <v>701.4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4435.8</v>
      </c>
      <c r="AV158" s="3">
        <v>55479.6</v>
      </c>
      <c r="AW158" s="3">
        <v>0</v>
      </c>
      <c r="AX158" s="3">
        <v>-572</v>
      </c>
    </row>
    <row r="159" spans="1:50" ht="12.75">
      <c r="A159" s="3" t="s">
        <v>114</v>
      </c>
      <c r="B159" s="3" t="s">
        <v>116</v>
      </c>
      <c r="C159" s="3" t="s">
        <v>6</v>
      </c>
      <c r="D159" s="3" t="s">
        <v>131</v>
      </c>
      <c r="E159" s="3">
        <v>748531.2800000003</v>
      </c>
      <c r="F159" s="3">
        <v>65171.14</v>
      </c>
      <c r="G159" s="4">
        <f t="shared" si="18"/>
        <v>5698.821659192825</v>
      </c>
      <c r="H159" s="4">
        <f t="shared" si="19"/>
        <v>5406.574394618834</v>
      </c>
      <c r="I159" s="4">
        <f t="shared" si="20"/>
        <v>17388.712242152465</v>
      </c>
      <c r="J159" s="4">
        <f t="shared" si="21"/>
        <v>17242.58860986547</v>
      </c>
      <c r="K159" s="4">
        <f t="shared" si="22"/>
        <v>3799.214439461883</v>
      </c>
      <c r="L159" s="4">
        <f t="shared" si="23"/>
        <v>876.7417937219731</v>
      </c>
      <c r="M159" s="4">
        <f t="shared" si="24"/>
        <v>2776.3490134529147</v>
      </c>
      <c r="N159" s="4">
        <f t="shared" si="25"/>
        <v>3360.843542600897</v>
      </c>
      <c r="O159" s="4">
        <f t="shared" si="26"/>
        <v>8621.294304932735</v>
      </c>
      <c r="P159" s="3">
        <v>58844.64</v>
      </c>
      <c r="Q159" s="3">
        <v>12886.91</v>
      </c>
      <c r="R159" s="3">
        <v>0</v>
      </c>
      <c r="S159" s="3">
        <v>31638.93</v>
      </c>
      <c r="T159" s="3">
        <v>14942.82</v>
      </c>
      <c r="U159" s="3">
        <v>0</v>
      </c>
      <c r="V159" s="3">
        <v>13668.9</v>
      </c>
      <c r="W159" s="3">
        <v>4168.96</v>
      </c>
      <c r="X159" s="3">
        <v>9248.09</v>
      </c>
      <c r="Y159" s="3">
        <v>1286.75</v>
      </c>
      <c r="Z159" s="3">
        <v>6486.78</v>
      </c>
      <c r="AA159" s="3">
        <v>3036.56</v>
      </c>
      <c r="AB159" s="3">
        <v>0</v>
      </c>
      <c r="AC159" s="3">
        <v>0</v>
      </c>
      <c r="AD159" s="3">
        <v>265308.75</v>
      </c>
      <c r="AE159" s="3">
        <v>0</v>
      </c>
      <c r="AF159" s="3">
        <v>0</v>
      </c>
      <c r="AG159" s="3">
        <v>71293.59</v>
      </c>
      <c r="AH159" s="3">
        <v>5511.42</v>
      </c>
      <c r="AI159" s="3">
        <v>616.56</v>
      </c>
      <c r="AJ159" s="3">
        <v>0</v>
      </c>
      <c r="AK159" s="3">
        <v>71749.93000000001</v>
      </c>
      <c r="AL159" s="3">
        <v>68432.75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4639.8</v>
      </c>
      <c r="AV159" s="3">
        <v>39304</v>
      </c>
      <c r="AW159" s="3">
        <v>0</v>
      </c>
      <c r="AX159" s="3">
        <v>294</v>
      </c>
    </row>
    <row r="160" spans="1:50" ht="12.75">
      <c r="A160" s="3" t="s">
        <v>114</v>
      </c>
      <c r="B160" s="3" t="s">
        <v>7</v>
      </c>
      <c r="C160" s="3" t="s">
        <v>6</v>
      </c>
      <c r="D160" s="3" t="s">
        <v>131</v>
      </c>
      <c r="E160" s="3">
        <v>3890125.579999999</v>
      </c>
      <c r="F160" s="3">
        <v>311224.64</v>
      </c>
      <c r="G160" s="4">
        <f t="shared" si="18"/>
        <v>27214.710672645742</v>
      </c>
      <c r="H160" s="4">
        <f t="shared" si="19"/>
        <v>25819.084484304934</v>
      </c>
      <c r="I160" s="4">
        <f t="shared" si="20"/>
        <v>83039.75820627803</v>
      </c>
      <c r="J160" s="4">
        <f t="shared" si="21"/>
        <v>82341.94511210763</v>
      </c>
      <c r="K160" s="4">
        <f t="shared" si="22"/>
        <v>18143.140448430495</v>
      </c>
      <c r="L160" s="4">
        <f t="shared" si="23"/>
        <v>4186.878565022422</v>
      </c>
      <c r="M160" s="4">
        <f t="shared" si="24"/>
        <v>13258.44878923767</v>
      </c>
      <c r="N160" s="4">
        <f t="shared" si="25"/>
        <v>16049.701165919285</v>
      </c>
      <c r="O160" s="4">
        <f t="shared" si="26"/>
        <v>41170.97255605381</v>
      </c>
      <c r="P160" s="3">
        <v>321598.3</v>
      </c>
      <c r="Q160" s="3">
        <v>83438.44</v>
      </c>
      <c r="R160" s="3">
        <v>0</v>
      </c>
      <c r="S160" s="3">
        <v>204852.15</v>
      </c>
      <c r="T160" s="3">
        <v>81665.94</v>
      </c>
      <c r="U160" s="3">
        <v>0</v>
      </c>
      <c r="V160" s="3">
        <v>74701.84999999999</v>
      </c>
      <c r="W160" s="3">
        <v>24415.37</v>
      </c>
      <c r="X160" s="3">
        <v>19769.82</v>
      </c>
      <c r="Y160" s="3">
        <v>6796.94</v>
      </c>
      <c r="Z160" s="3">
        <v>35451.07</v>
      </c>
      <c r="AA160" s="3">
        <v>19313.04</v>
      </c>
      <c r="AB160" s="3">
        <v>0</v>
      </c>
      <c r="AC160" s="3">
        <v>0</v>
      </c>
      <c r="AD160" s="3">
        <v>1435796.02</v>
      </c>
      <c r="AE160" s="3">
        <v>0</v>
      </c>
      <c r="AF160" s="3">
        <v>0</v>
      </c>
      <c r="AG160" s="3">
        <v>337103.92</v>
      </c>
      <c r="AH160" s="3">
        <v>29132.420000000002</v>
      </c>
      <c r="AI160" s="3">
        <v>3070.0099999999998</v>
      </c>
      <c r="AJ160" s="3">
        <v>0</v>
      </c>
      <c r="AK160" s="3">
        <v>342878.04000000004</v>
      </c>
      <c r="AL160" s="3">
        <v>320546.67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45625.2</v>
      </c>
      <c r="AV160" s="3">
        <v>206211.36000000002</v>
      </c>
      <c r="AW160" s="3">
        <v>-1539.18</v>
      </c>
      <c r="AX160" s="3">
        <v>4109</v>
      </c>
    </row>
    <row r="161" spans="1:50" ht="12.75">
      <c r="A161" s="3" t="s">
        <v>114</v>
      </c>
      <c r="B161" s="3" t="s">
        <v>38</v>
      </c>
      <c r="C161" s="3" t="s">
        <v>6</v>
      </c>
      <c r="D161" s="3" t="s">
        <v>132</v>
      </c>
      <c r="E161" s="3">
        <v>3528868.7600000002</v>
      </c>
      <c r="F161" s="3">
        <v>284481.48</v>
      </c>
      <c r="G161" s="4">
        <f t="shared" si="18"/>
        <v>24876.183228699552</v>
      </c>
      <c r="H161" s="4">
        <f t="shared" si="19"/>
        <v>23600.481524663675</v>
      </c>
      <c r="I161" s="4">
        <f t="shared" si="20"/>
        <v>75904.25139013452</v>
      </c>
      <c r="J161" s="4">
        <f t="shared" si="21"/>
        <v>75266.40053811659</v>
      </c>
      <c r="K161" s="4">
        <f t="shared" si="22"/>
        <v>16584.122152466367</v>
      </c>
      <c r="L161" s="4">
        <f t="shared" si="23"/>
        <v>3827.105112107623</v>
      </c>
      <c r="M161" s="4">
        <f t="shared" si="24"/>
        <v>12119.166188340807</v>
      </c>
      <c r="N161" s="4">
        <f t="shared" si="25"/>
        <v>14670.569596412557</v>
      </c>
      <c r="O161" s="4">
        <f t="shared" si="26"/>
        <v>37633.200269058296</v>
      </c>
      <c r="P161" s="3">
        <v>304730.66</v>
      </c>
      <c r="Q161" s="3">
        <v>82080.16</v>
      </c>
      <c r="R161" s="3">
        <v>0</v>
      </c>
      <c r="S161" s="3">
        <v>201513.36</v>
      </c>
      <c r="T161" s="3">
        <v>77382.62</v>
      </c>
      <c r="U161" s="3">
        <v>0</v>
      </c>
      <c r="V161" s="3">
        <v>70783.76</v>
      </c>
      <c r="W161" s="3">
        <v>48589.48</v>
      </c>
      <c r="X161" s="3">
        <v>11598.82</v>
      </c>
      <c r="Y161" s="3">
        <v>4385.49</v>
      </c>
      <c r="Z161" s="3">
        <v>33592.62</v>
      </c>
      <c r="AA161" s="3">
        <v>18898.2</v>
      </c>
      <c r="AB161" s="3">
        <v>0</v>
      </c>
      <c r="AC161" s="3">
        <v>0</v>
      </c>
      <c r="AD161" s="3">
        <v>1177750.76</v>
      </c>
      <c r="AE161" s="3">
        <v>0</v>
      </c>
      <c r="AF161" s="3">
        <v>0</v>
      </c>
      <c r="AG161" s="3">
        <v>333154.63</v>
      </c>
      <c r="AH161" s="3">
        <v>26881.86</v>
      </c>
      <c r="AI161" s="3">
        <v>2205.0600000000004</v>
      </c>
      <c r="AJ161" s="3">
        <v>0</v>
      </c>
      <c r="AK161" s="3">
        <v>334936.61</v>
      </c>
      <c r="AL161" s="3">
        <v>292929.39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39295.8</v>
      </c>
      <c r="AV161" s="3">
        <v>186462</v>
      </c>
      <c r="AW161" s="3">
        <v>-5952</v>
      </c>
      <c r="AX161" s="3">
        <v>3168</v>
      </c>
    </row>
    <row r="162" spans="1:50" ht="12.75">
      <c r="A162" s="3" t="s">
        <v>114</v>
      </c>
      <c r="B162" s="3" t="s">
        <v>117</v>
      </c>
      <c r="C162" s="3" t="s">
        <v>6</v>
      </c>
      <c r="D162" s="3" t="s">
        <v>132</v>
      </c>
      <c r="E162" s="3">
        <v>4118561.54</v>
      </c>
      <c r="F162" s="3">
        <v>314783.82</v>
      </c>
      <c r="G162" s="4">
        <f t="shared" si="18"/>
        <v>27525.939417040358</v>
      </c>
      <c r="H162" s="4">
        <f t="shared" si="19"/>
        <v>26114.35278026906</v>
      </c>
      <c r="I162" s="4">
        <f t="shared" si="20"/>
        <v>83989.40488789236</v>
      </c>
      <c r="J162" s="4">
        <f t="shared" si="21"/>
        <v>83283.61156950671</v>
      </c>
      <c r="K162" s="4">
        <f t="shared" si="22"/>
        <v>18350.626278026906</v>
      </c>
      <c r="L162" s="4">
        <f t="shared" si="23"/>
        <v>4234.759910313901</v>
      </c>
      <c r="M162" s="4">
        <f t="shared" si="24"/>
        <v>13410.073049327353</v>
      </c>
      <c r="N162" s="4">
        <f t="shared" si="25"/>
        <v>16233.246322869956</v>
      </c>
      <c r="O162" s="4">
        <f t="shared" si="26"/>
        <v>41641.80578475336</v>
      </c>
      <c r="P162" s="3">
        <v>336819.3</v>
      </c>
      <c r="Q162" s="3">
        <v>90622.44</v>
      </c>
      <c r="R162" s="3">
        <v>0</v>
      </c>
      <c r="S162" s="3">
        <v>222486.24</v>
      </c>
      <c r="T162" s="3">
        <v>85531.68</v>
      </c>
      <c r="U162" s="3">
        <v>125973.96</v>
      </c>
      <c r="V162" s="3">
        <v>77563.56</v>
      </c>
      <c r="W162" s="3">
        <v>25968.48</v>
      </c>
      <c r="X162" s="3">
        <v>16855.92</v>
      </c>
      <c r="Y162" s="3">
        <v>3498.75</v>
      </c>
      <c r="Z162" s="3">
        <v>37129.92</v>
      </c>
      <c r="AA162" s="3">
        <v>20832.24</v>
      </c>
      <c r="AB162" s="3">
        <v>0</v>
      </c>
      <c r="AC162" s="3">
        <v>14894.92</v>
      </c>
      <c r="AD162" s="3">
        <v>1438564.1600000001</v>
      </c>
      <c r="AE162" s="3">
        <v>0</v>
      </c>
      <c r="AF162" s="3">
        <v>0</v>
      </c>
      <c r="AG162" s="3">
        <v>369389.91</v>
      </c>
      <c r="AH162" s="3">
        <v>77728.90999999999</v>
      </c>
      <c r="AI162" s="3">
        <v>3419.38</v>
      </c>
      <c r="AJ162" s="3">
        <v>0</v>
      </c>
      <c r="AK162" s="3">
        <v>370933.99000000005</v>
      </c>
      <c r="AL162" s="3">
        <v>322453.93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2505.6</v>
      </c>
      <c r="AV162" s="3">
        <v>178629.26</v>
      </c>
      <c r="AW162" s="3">
        <v>-2461.02</v>
      </c>
      <c r="AX162" s="3">
        <v>2964</v>
      </c>
    </row>
    <row r="163" spans="1:50" ht="12.75">
      <c r="A163" s="3" t="s">
        <v>114</v>
      </c>
      <c r="B163" s="3" t="s">
        <v>9</v>
      </c>
      <c r="C163" s="3" t="s">
        <v>6</v>
      </c>
      <c r="D163" s="3" t="s">
        <v>132</v>
      </c>
      <c r="E163" s="3">
        <v>2591959.01</v>
      </c>
      <c r="F163" s="3">
        <v>192401.36</v>
      </c>
      <c r="G163" s="4">
        <f t="shared" si="18"/>
        <v>16824.33417040359</v>
      </c>
      <c r="H163" s="4">
        <f t="shared" si="19"/>
        <v>15961.547802690582</v>
      </c>
      <c r="I163" s="4">
        <f t="shared" si="20"/>
        <v>51335.78887892376</v>
      </c>
      <c r="J163" s="4">
        <f t="shared" si="21"/>
        <v>50904.39569506726</v>
      </c>
      <c r="K163" s="4">
        <f t="shared" si="22"/>
        <v>11216.222780269058</v>
      </c>
      <c r="L163" s="4">
        <f t="shared" si="23"/>
        <v>2588.3591031390133</v>
      </c>
      <c r="M163" s="4">
        <f t="shared" si="24"/>
        <v>8196.470493273542</v>
      </c>
      <c r="N163" s="4">
        <f t="shared" si="25"/>
        <v>9922.043228699551</v>
      </c>
      <c r="O163" s="4">
        <f t="shared" si="26"/>
        <v>25452.19784753363</v>
      </c>
      <c r="P163" s="3">
        <v>202302.03</v>
      </c>
      <c r="Q163" s="3">
        <v>53465.07</v>
      </c>
      <c r="R163" s="3">
        <v>0</v>
      </c>
      <c r="S163" s="3">
        <v>131261.75</v>
      </c>
      <c r="T163" s="3">
        <v>51372.73</v>
      </c>
      <c r="U163" s="3">
        <v>0</v>
      </c>
      <c r="V163" s="3">
        <v>46991.16</v>
      </c>
      <c r="W163" s="3">
        <v>15461</v>
      </c>
      <c r="X163" s="3">
        <v>10125.48</v>
      </c>
      <c r="Y163" s="3">
        <v>6925.73</v>
      </c>
      <c r="Z163" s="3">
        <v>22300.97</v>
      </c>
      <c r="AA163" s="3">
        <v>12289</v>
      </c>
      <c r="AB163" s="3">
        <v>64893.41</v>
      </c>
      <c r="AC163" s="3">
        <v>0</v>
      </c>
      <c r="AD163" s="3">
        <v>882492.89</v>
      </c>
      <c r="AE163" s="3">
        <v>0</v>
      </c>
      <c r="AF163" s="3">
        <v>0</v>
      </c>
      <c r="AG163" s="3">
        <v>253341.16</v>
      </c>
      <c r="AH163" s="3">
        <v>18600.41</v>
      </c>
      <c r="AI163" s="3">
        <v>854.25</v>
      </c>
      <c r="AJ163" s="3">
        <v>0</v>
      </c>
      <c r="AK163" s="3">
        <v>260102.01</v>
      </c>
      <c r="AL163" s="3">
        <v>214798.4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27610.2</v>
      </c>
      <c r="AV163" s="3">
        <v>123288</v>
      </c>
      <c r="AW163" s="3">
        <v>-1984</v>
      </c>
      <c r="AX163" s="3">
        <v>3066</v>
      </c>
    </row>
    <row r="164" spans="1:50" ht="12.75">
      <c r="A164" s="3" t="s">
        <v>114</v>
      </c>
      <c r="B164" s="3" t="s">
        <v>57</v>
      </c>
      <c r="C164" s="3" t="s">
        <v>6</v>
      </c>
      <c r="D164" s="3" t="s">
        <v>131</v>
      </c>
      <c r="E164" s="3">
        <v>1822198.43</v>
      </c>
      <c r="F164" s="3">
        <v>160314.45</v>
      </c>
      <c r="G164" s="4">
        <f t="shared" si="18"/>
        <v>14018.528139013455</v>
      </c>
      <c r="H164" s="4">
        <f t="shared" si="19"/>
        <v>13299.629260089687</v>
      </c>
      <c r="I164" s="4">
        <f t="shared" si="20"/>
        <v>42774.48329596413</v>
      </c>
      <c r="J164" s="4">
        <f t="shared" si="21"/>
        <v>42415.03385650225</v>
      </c>
      <c r="K164" s="4">
        <f t="shared" si="22"/>
        <v>9345.68542600897</v>
      </c>
      <c r="L164" s="4">
        <f t="shared" si="23"/>
        <v>2156.6966367713007</v>
      </c>
      <c r="M164" s="4">
        <f t="shared" si="24"/>
        <v>6829.539349775786</v>
      </c>
      <c r="N164" s="4">
        <f t="shared" si="25"/>
        <v>8267.33710762332</v>
      </c>
      <c r="O164" s="4">
        <f t="shared" si="26"/>
        <v>21207.516928251123</v>
      </c>
      <c r="P164" s="3">
        <v>159006.33</v>
      </c>
      <c r="Q164" s="3">
        <v>39392.52</v>
      </c>
      <c r="R164" s="3">
        <v>0</v>
      </c>
      <c r="S164" s="3">
        <v>96710.4</v>
      </c>
      <c r="T164" s="3">
        <v>40378.14</v>
      </c>
      <c r="U164" s="3">
        <v>0</v>
      </c>
      <c r="V164" s="3">
        <v>36934.38</v>
      </c>
      <c r="W164" s="3">
        <v>11790.42</v>
      </c>
      <c r="X164" s="3">
        <v>14181.84</v>
      </c>
      <c r="Y164" s="3">
        <v>3443.8</v>
      </c>
      <c r="Z164" s="3">
        <v>17527.98</v>
      </c>
      <c r="AA164" s="3">
        <v>9066</v>
      </c>
      <c r="AB164" s="3">
        <v>0</v>
      </c>
      <c r="AC164" s="3">
        <v>0</v>
      </c>
      <c r="AD164" s="3">
        <v>477740.73</v>
      </c>
      <c r="AE164" s="3">
        <v>0</v>
      </c>
      <c r="AF164" s="3">
        <v>274449.17</v>
      </c>
      <c r="AG164" s="3">
        <v>97729.08</v>
      </c>
      <c r="AH164" s="3">
        <v>10624.84</v>
      </c>
      <c r="AI164" s="3">
        <v>1203.75</v>
      </c>
      <c r="AJ164" s="3">
        <v>3397.83</v>
      </c>
      <c r="AK164" s="3">
        <v>170987.79</v>
      </c>
      <c r="AL164" s="3">
        <v>60354.18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20044.8</v>
      </c>
      <c r="AV164" s="3">
        <v>70984</v>
      </c>
      <c r="AW164" s="3">
        <v>0</v>
      </c>
      <c r="AX164" s="3">
        <v>45936</v>
      </c>
    </row>
    <row r="165" spans="1:50" ht="12.75">
      <c r="A165" s="3" t="s">
        <v>114</v>
      </c>
      <c r="B165" s="3" t="s">
        <v>10</v>
      </c>
      <c r="C165" s="3" t="s">
        <v>29</v>
      </c>
      <c r="D165" s="3" t="s">
        <v>132</v>
      </c>
      <c r="E165" s="3">
        <v>4424471.24</v>
      </c>
      <c r="F165" s="3">
        <v>372246.68</v>
      </c>
      <c r="G165" s="4">
        <f t="shared" si="18"/>
        <v>32550.718654708522</v>
      </c>
      <c r="H165" s="4">
        <f t="shared" si="19"/>
        <v>30881.451031390137</v>
      </c>
      <c r="I165" s="4">
        <f t="shared" si="20"/>
        <v>99321.42358744395</v>
      </c>
      <c r="J165" s="4">
        <f t="shared" si="21"/>
        <v>98486.78977578475</v>
      </c>
      <c r="K165" s="4">
        <f t="shared" si="22"/>
        <v>21700.479103139016</v>
      </c>
      <c r="L165" s="4">
        <f t="shared" si="23"/>
        <v>5007.802869955157</v>
      </c>
      <c r="M165" s="4">
        <f t="shared" si="24"/>
        <v>15858.042421524664</v>
      </c>
      <c r="N165" s="4">
        <f t="shared" si="25"/>
        <v>19196.577668161437</v>
      </c>
      <c r="O165" s="4">
        <f t="shared" si="26"/>
        <v>49243.39488789238</v>
      </c>
      <c r="P165" s="3">
        <v>377072.04</v>
      </c>
      <c r="Q165" s="3">
        <v>95709.67</v>
      </c>
      <c r="R165" s="3">
        <v>0</v>
      </c>
      <c r="S165" s="3">
        <v>234975.15</v>
      </c>
      <c r="T165" s="3">
        <v>95753.11</v>
      </c>
      <c r="U165" s="3">
        <v>0</v>
      </c>
      <c r="V165" s="3">
        <v>87587.32</v>
      </c>
      <c r="W165" s="3">
        <v>28362.8</v>
      </c>
      <c r="X165" s="3">
        <v>28203.47</v>
      </c>
      <c r="Y165" s="3">
        <v>2124.09</v>
      </c>
      <c r="Z165" s="3">
        <v>41566.87</v>
      </c>
      <c r="AA165" s="3">
        <v>22206.88</v>
      </c>
      <c r="AB165" s="3">
        <v>60064.56</v>
      </c>
      <c r="AC165" s="3">
        <v>0</v>
      </c>
      <c r="AD165" s="3">
        <v>1411743.76</v>
      </c>
      <c r="AE165" s="3">
        <v>0</v>
      </c>
      <c r="AF165" s="3">
        <v>0</v>
      </c>
      <c r="AG165" s="3">
        <v>444617.6</v>
      </c>
      <c r="AH165" s="3">
        <v>22113.760000000002</v>
      </c>
      <c r="AI165" s="3">
        <v>3469.42</v>
      </c>
      <c r="AJ165" s="3">
        <v>0</v>
      </c>
      <c r="AK165" s="3">
        <v>447391.39999999997</v>
      </c>
      <c r="AL165" s="3">
        <v>375141.45999999996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51981.6</v>
      </c>
      <c r="AV165" s="3">
        <v>232735.2</v>
      </c>
      <c r="AW165" s="3">
        <v>-4206</v>
      </c>
      <c r="AX165" s="3">
        <v>2964</v>
      </c>
    </row>
    <row r="166" spans="1:50" ht="12.75">
      <c r="A166" s="3" t="s">
        <v>114</v>
      </c>
      <c r="B166" s="3" t="s">
        <v>12</v>
      </c>
      <c r="C166" s="3" t="s">
        <v>6</v>
      </c>
      <c r="D166" s="3" t="s">
        <v>132</v>
      </c>
      <c r="E166" s="3">
        <v>3537917.4599999986</v>
      </c>
      <c r="F166" s="3">
        <v>318438.96</v>
      </c>
      <c r="G166" s="4">
        <f t="shared" si="18"/>
        <v>27845.559282511214</v>
      </c>
      <c r="H166" s="4">
        <f t="shared" si="19"/>
        <v>26417.581883408075</v>
      </c>
      <c r="I166" s="4">
        <f t="shared" si="20"/>
        <v>84964.65524663677</v>
      </c>
      <c r="J166" s="4">
        <f t="shared" si="21"/>
        <v>84250.6665470852</v>
      </c>
      <c r="K166" s="4">
        <f t="shared" si="22"/>
        <v>18563.70618834081</v>
      </c>
      <c r="L166" s="4">
        <f t="shared" si="23"/>
        <v>4283.9321973094175</v>
      </c>
      <c r="M166" s="4">
        <f t="shared" si="24"/>
        <v>13565.785291479822</v>
      </c>
      <c r="N166" s="4">
        <f t="shared" si="25"/>
        <v>16421.7400896861</v>
      </c>
      <c r="O166" s="4">
        <f t="shared" si="26"/>
        <v>42125.3332735426</v>
      </c>
      <c r="P166" s="3">
        <v>304245.72</v>
      </c>
      <c r="Q166" s="3">
        <v>71178.78</v>
      </c>
      <c r="R166" s="3">
        <v>0</v>
      </c>
      <c r="S166" s="3">
        <v>176741.52</v>
      </c>
      <c r="T166" s="3">
        <v>77259.78</v>
      </c>
      <c r="U166" s="3">
        <v>0</v>
      </c>
      <c r="V166" s="3">
        <v>70671</v>
      </c>
      <c r="W166" s="3">
        <v>22078.44</v>
      </c>
      <c r="X166" s="3">
        <v>35520.84</v>
      </c>
      <c r="Y166" s="3">
        <v>8230.71</v>
      </c>
      <c r="Z166" s="3">
        <v>33539.4</v>
      </c>
      <c r="AA166" s="3">
        <v>16557.6</v>
      </c>
      <c r="AB166" s="3">
        <v>0</v>
      </c>
      <c r="AC166" s="3">
        <v>0</v>
      </c>
      <c r="AD166" s="3">
        <v>1149455.3099999998</v>
      </c>
      <c r="AE166" s="3">
        <v>0</v>
      </c>
      <c r="AF166" s="3">
        <v>0</v>
      </c>
      <c r="AG166" s="3">
        <v>325911.86</v>
      </c>
      <c r="AH166" s="3">
        <v>15974.17</v>
      </c>
      <c r="AI166" s="3">
        <v>3162.99</v>
      </c>
      <c r="AJ166" s="3">
        <v>0</v>
      </c>
      <c r="AK166" s="3">
        <v>329845.25</v>
      </c>
      <c r="AL166" s="3">
        <v>351912.45</v>
      </c>
      <c r="AM166" s="3">
        <v>-6679.7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43221.6</v>
      </c>
      <c r="AV166" s="3">
        <v>101535.8</v>
      </c>
      <c r="AW166" s="3">
        <v>-2015.58</v>
      </c>
      <c r="AX166" s="3">
        <v>103348</v>
      </c>
    </row>
    <row r="167" spans="1:50" ht="12.75">
      <c r="A167" s="3" t="s">
        <v>114</v>
      </c>
      <c r="B167" s="3" t="s">
        <v>118</v>
      </c>
      <c r="C167" s="3" t="s">
        <v>6</v>
      </c>
      <c r="D167" s="3" t="s">
        <v>132</v>
      </c>
      <c r="E167" s="3">
        <v>74449.24000000002</v>
      </c>
      <c r="F167" s="3">
        <v>8369.64</v>
      </c>
      <c r="G167" s="4">
        <f t="shared" si="18"/>
        <v>731.8743497757847</v>
      </c>
      <c r="H167" s="4">
        <f t="shared" si="19"/>
        <v>694.342331838565</v>
      </c>
      <c r="I167" s="4">
        <f t="shared" si="20"/>
        <v>2233.155067264574</v>
      </c>
      <c r="J167" s="4">
        <f t="shared" si="21"/>
        <v>2214.389058295964</v>
      </c>
      <c r="K167" s="4">
        <f t="shared" si="22"/>
        <v>487.9162331838565</v>
      </c>
      <c r="L167" s="4">
        <f t="shared" si="23"/>
        <v>112.59605381165919</v>
      </c>
      <c r="M167" s="4">
        <f t="shared" si="24"/>
        <v>356.5541704035874</v>
      </c>
      <c r="N167" s="4">
        <f t="shared" si="25"/>
        <v>431.6182062780269</v>
      </c>
      <c r="O167" s="4">
        <f t="shared" si="26"/>
        <v>1107.194529147982</v>
      </c>
      <c r="P167" s="3">
        <v>4489.68</v>
      </c>
      <c r="Q167" s="3">
        <v>0</v>
      </c>
      <c r="R167" s="3">
        <v>0</v>
      </c>
      <c r="S167" s="3">
        <v>0</v>
      </c>
      <c r="T167" s="3">
        <v>1140.18</v>
      </c>
      <c r="U167" s="3">
        <v>0</v>
      </c>
      <c r="V167" s="3">
        <v>1042.86</v>
      </c>
      <c r="W167" s="3">
        <v>715.86</v>
      </c>
      <c r="X167" s="3">
        <v>3205.26</v>
      </c>
      <c r="Y167" s="3">
        <v>0</v>
      </c>
      <c r="Z167" s="3">
        <v>494.88</v>
      </c>
      <c r="AA167" s="3">
        <v>0</v>
      </c>
      <c r="AB167" s="3">
        <v>0</v>
      </c>
      <c r="AC167" s="3">
        <v>0</v>
      </c>
      <c r="AD167" s="3">
        <v>22310.79</v>
      </c>
      <c r="AE167" s="3">
        <v>0</v>
      </c>
      <c r="AF167" s="3">
        <v>11528.83</v>
      </c>
      <c r="AG167" s="3">
        <v>6084.88</v>
      </c>
      <c r="AH167" s="3">
        <v>447.15</v>
      </c>
      <c r="AI167" s="3">
        <v>29.619999999999997</v>
      </c>
      <c r="AJ167" s="3">
        <v>99.94</v>
      </c>
      <c r="AK167" s="3">
        <v>9214.77</v>
      </c>
      <c r="AL167" s="3">
        <v>2374.5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626.4</v>
      </c>
      <c r="AV167" s="3">
        <v>0</v>
      </c>
      <c r="AW167" s="3">
        <v>0</v>
      </c>
      <c r="AX167" s="3">
        <v>2274</v>
      </c>
    </row>
    <row r="168" spans="1:50" ht="12.75">
      <c r="A168" s="3" t="s">
        <v>114</v>
      </c>
      <c r="B168" s="3" t="s">
        <v>119</v>
      </c>
      <c r="C168" s="3" t="s">
        <v>6</v>
      </c>
      <c r="D168" s="3" t="s">
        <v>132</v>
      </c>
      <c r="E168" s="3">
        <v>3788408.2299999995</v>
      </c>
      <c r="F168" s="3">
        <v>279787.98</v>
      </c>
      <c r="G168" s="4">
        <f t="shared" si="18"/>
        <v>24465.765067264572</v>
      </c>
      <c r="H168" s="4">
        <f t="shared" si="19"/>
        <v>23211.110448430492</v>
      </c>
      <c r="I168" s="4">
        <f t="shared" si="20"/>
        <v>74651.9498206278</v>
      </c>
      <c r="J168" s="4">
        <f t="shared" si="21"/>
        <v>74024.62251121075</v>
      </c>
      <c r="K168" s="4">
        <f t="shared" si="22"/>
        <v>16310.51004484305</v>
      </c>
      <c r="L168" s="4">
        <f t="shared" si="23"/>
        <v>3763.9638565022415</v>
      </c>
      <c r="M168" s="4">
        <f t="shared" si="24"/>
        <v>11919.218878923766</v>
      </c>
      <c r="N168" s="4">
        <f t="shared" si="25"/>
        <v>14428.528116591928</v>
      </c>
      <c r="O168" s="4">
        <f t="shared" si="26"/>
        <v>37012.311255605375</v>
      </c>
      <c r="P168" s="3">
        <v>303257.13</v>
      </c>
      <c r="Q168" s="3">
        <v>82643.11</v>
      </c>
      <c r="R168" s="3">
        <v>0</v>
      </c>
      <c r="S168" s="3">
        <v>202896.63</v>
      </c>
      <c r="T168" s="3">
        <v>77008.74</v>
      </c>
      <c r="U168" s="3">
        <v>0</v>
      </c>
      <c r="V168" s="3">
        <v>70441.68</v>
      </c>
      <c r="W168" s="3">
        <v>23566.62</v>
      </c>
      <c r="X168" s="3">
        <v>10714.8</v>
      </c>
      <c r="Y168" s="3">
        <v>6475.66</v>
      </c>
      <c r="Z168" s="3">
        <v>33430.47</v>
      </c>
      <c r="AA168" s="3">
        <v>19060.8</v>
      </c>
      <c r="AB168" s="3">
        <v>56993.3</v>
      </c>
      <c r="AC168" s="3">
        <v>0</v>
      </c>
      <c r="AD168" s="3">
        <v>1247532.4</v>
      </c>
      <c r="AE168" s="3">
        <v>0</v>
      </c>
      <c r="AF168" s="3">
        <v>473355.01</v>
      </c>
      <c r="AG168" s="3">
        <v>207079.53999999998</v>
      </c>
      <c r="AH168" s="3">
        <v>12551.94</v>
      </c>
      <c r="AI168" s="3">
        <v>2904.2</v>
      </c>
      <c r="AJ168" s="3">
        <v>11692.62</v>
      </c>
      <c r="AK168" s="3">
        <v>326866.14999999997</v>
      </c>
      <c r="AL168" s="3">
        <v>115516.69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42187.2</v>
      </c>
      <c r="AV168" s="3">
        <v>175778.8</v>
      </c>
      <c r="AW168" s="3">
        <v>-539.24</v>
      </c>
      <c r="AX168" s="3">
        <v>7206</v>
      </c>
    </row>
    <row r="169" spans="1:50" ht="12.75">
      <c r="A169" s="3" t="s">
        <v>114</v>
      </c>
      <c r="B169" s="3" t="s">
        <v>44</v>
      </c>
      <c r="C169" s="3" t="s">
        <v>6</v>
      </c>
      <c r="D169" s="3" t="s">
        <v>132</v>
      </c>
      <c r="E169" s="3">
        <v>4417816.57</v>
      </c>
      <c r="F169" s="3">
        <v>370528.3</v>
      </c>
      <c r="G169" s="4">
        <f t="shared" si="18"/>
        <v>32400.456726457396</v>
      </c>
      <c r="H169" s="4">
        <f t="shared" si="19"/>
        <v>30738.894843049326</v>
      </c>
      <c r="I169" s="4">
        <f t="shared" si="20"/>
        <v>98862.93206278025</v>
      </c>
      <c r="J169" s="4">
        <f t="shared" si="21"/>
        <v>98032.15112107623</v>
      </c>
      <c r="K169" s="4">
        <f t="shared" si="22"/>
        <v>21600.304484304932</v>
      </c>
      <c r="L169" s="4">
        <f t="shared" si="23"/>
        <v>4984.685650224214</v>
      </c>
      <c r="M169" s="4">
        <f t="shared" si="24"/>
        <v>15784.83789237668</v>
      </c>
      <c r="N169" s="4">
        <f t="shared" si="25"/>
        <v>19107.961659192824</v>
      </c>
      <c r="O169" s="4">
        <f t="shared" si="26"/>
        <v>49016.07556053811</v>
      </c>
      <c r="P169" s="3">
        <v>373052.28</v>
      </c>
      <c r="Q169" s="3">
        <v>94038.33</v>
      </c>
      <c r="R169" s="3">
        <v>0</v>
      </c>
      <c r="S169" s="3">
        <v>230871.01</v>
      </c>
      <c r="T169" s="3">
        <v>94732.74</v>
      </c>
      <c r="U169" s="3">
        <v>0</v>
      </c>
      <c r="V169" s="3">
        <v>86654.1</v>
      </c>
      <c r="W169" s="3">
        <v>59483.62</v>
      </c>
      <c r="X169" s="3">
        <v>29443.59</v>
      </c>
      <c r="Y169" s="3">
        <v>12395.91</v>
      </c>
      <c r="Z169" s="3">
        <v>41123.89</v>
      </c>
      <c r="AA169" s="3">
        <v>21732</v>
      </c>
      <c r="AB169" s="3">
        <v>0</v>
      </c>
      <c r="AC169" s="3">
        <v>0</v>
      </c>
      <c r="AD169" s="3">
        <v>1484496.56</v>
      </c>
      <c r="AE169" s="3">
        <v>0</v>
      </c>
      <c r="AF169" s="3">
        <v>0</v>
      </c>
      <c r="AG169" s="3">
        <v>398417.49</v>
      </c>
      <c r="AH169" s="3">
        <v>18387.79</v>
      </c>
      <c r="AI169" s="3">
        <v>2730.19</v>
      </c>
      <c r="AJ169" s="3">
        <v>0</v>
      </c>
      <c r="AK169" s="3">
        <v>400916.46</v>
      </c>
      <c r="AL169" s="3">
        <v>412015.11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58306.2</v>
      </c>
      <c r="AV169" s="3">
        <v>223841</v>
      </c>
      <c r="AW169" s="3">
        <v>0</v>
      </c>
      <c r="AX169" s="3">
        <v>4650</v>
      </c>
    </row>
    <row r="170" spans="1:50" ht="12.75">
      <c r="A170" s="3" t="s">
        <v>114</v>
      </c>
      <c r="B170" s="3" t="s">
        <v>34</v>
      </c>
      <c r="C170" s="3" t="s">
        <v>6</v>
      </c>
      <c r="D170" s="3" t="s">
        <v>131</v>
      </c>
      <c r="E170" s="3">
        <v>731640.3099999999</v>
      </c>
      <c r="F170" s="3">
        <v>72275</v>
      </c>
      <c r="G170" s="4">
        <f t="shared" si="18"/>
        <v>6320.011210762333</v>
      </c>
      <c r="H170" s="4">
        <f t="shared" si="19"/>
        <v>5995.908071748879</v>
      </c>
      <c r="I170" s="4">
        <f t="shared" si="20"/>
        <v>19284.136771300447</v>
      </c>
      <c r="J170" s="4">
        <f t="shared" si="21"/>
        <v>19122.08520179372</v>
      </c>
      <c r="K170" s="4">
        <f t="shared" si="22"/>
        <v>4213.340807174888</v>
      </c>
      <c r="L170" s="4">
        <f t="shared" si="23"/>
        <v>972.3094170403588</v>
      </c>
      <c r="M170" s="4">
        <f t="shared" si="24"/>
        <v>3078.979820627803</v>
      </c>
      <c r="N170" s="4">
        <f t="shared" si="25"/>
        <v>3727.186098654709</v>
      </c>
      <c r="O170" s="4">
        <f t="shared" si="26"/>
        <v>9561.04260089686</v>
      </c>
      <c r="P170" s="3">
        <v>60816.95</v>
      </c>
      <c r="Q170" s="3">
        <v>11895.06</v>
      </c>
      <c r="R170" s="3">
        <v>0</v>
      </c>
      <c r="S170" s="3">
        <v>29203.62</v>
      </c>
      <c r="T170" s="3">
        <v>15443.68</v>
      </c>
      <c r="U170" s="3">
        <v>0</v>
      </c>
      <c r="V170" s="3">
        <v>14127.1</v>
      </c>
      <c r="W170" s="3">
        <v>9697.72</v>
      </c>
      <c r="X170" s="3">
        <v>12926.39</v>
      </c>
      <c r="Y170" s="3">
        <v>211</v>
      </c>
      <c r="Z170" s="3">
        <v>6704.19</v>
      </c>
      <c r="AA170" s="3">
        <v>2741.44</v>
      </c>
      <c r="AB170" s="3">
        <v>0</v>
      </c>
      <c r="AC170" s="3">
        <v>0</v>
      </c>
      <c r="AD170" s="3">
        <v>220256</v>
      </c>
      <c r="AE170" s="3">
        <v>0</v>
      </c>
      <c r="AF170" s="3">
        <v>0</v>
      </c>
      <c r="AG170" s="3">
        <v>71029.55</v>
      </c>
      <c r="AH170" s="3">
        <v>3512.06</v>
      </c>
      <c r="AI170" s="3">
        <v>0</v>
      </c>
      <c r="AJ170" s="3">
        <v>0</v>
      </c>
      <c r="AK170" s="3">
        <v>101808.06999999999</v>
      </c>
      <c r="AL170" s="3">
        <v>50249.42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8820.6</v>
      </c>
      <c r="AV170" s="3">
        <v>37360</v>
      </c>
      <c r="AW170" s="3">
        <v>-9568.54</v>
      </c>
      <c r="AX170" s="3">
        <v>12131</v>
      </c>
    </row>
    <row r="171" spans="1:50" ht="12.75">
      <c r="A171" s="3" t="s">
        <v>114</v>
      </c>
      <c r="B171" s="3" t="s">
        <v>46</v>
      </c>
      <c r="C171" s="3" t="s">
        <v>22</v>
      </c>
      <c r="D171" s="3" t="s">
        <v>132</v>
      </c>
      <c r="E171" s="3">
        <v>2497829.8200000003</v>
      </c>
      <c r="F171" s="3">
        <v>201478.18</v>
      </c>
      <c r="G171" s="4">
        <f t="shared" si="18"/>
        <v>17618.04713004484</v>
      </c>
      <c r="H171" s="4">
        <f t="shared" si="19"/>
        <v>16714.557533632287</v>
      </c>
      <c r="I171" s="4">
        <f t="shared" si="20"/>
        <v>53757.630986547076</v>
      </c>
      <c r="J171" s="4">
        <f t="shared" si="21"/>
        <v>53305.8861883408</v>
      </c>
      <c r="K171" s="4">
        <f t="shared" si="22"/>
        <v>11745.364753363228</v>
      </c>
      <c r="L171" s="4">
        <f t="shared" si="23"/>
        <v>2710.468789237668</v>
      </c>
      <c r="M171" s="4">
        <f t="shared" si="24"/>
        <v>8583.151165919282</v>
      </c>
      <c r="N171" s="4">
        <f t="shared" si="25"/>
        <v>10390.130358744394</v>
      </c>
      <c r="O171" s="4">
        <f t="shared" si="26"/>
        <v>26652.9430941704</v>
      </c>
      <c r="P171" s="3">
        <v>211847.61</v>
      </c>
      <c r="Q171" s="3">
        <v>55988.08</v>
      </c>
      <c r="R171" s="3">
        <v>0</v>
      </c>
      <c r="S171" s="3">
        <v>137455.4</v>
      </c>
      <c r="T171" s="3">
        <v>53796.5</v>
      </c>
      <c r="U171" s="3">
        <v>0</v>
      </c>
      <c r="V171" s="3">
        <v>49209.03</v>
      </c>
      <c r="W171" s="3">
        <v>16223.4</v>
      </c>
      <c r="X171" s="3">
        <v>20796.82</v>
      </c>
      <c r="Y171" s="3">
        <v>10.39</v>
      </c>
      <c r="Z171" s="3">
        <v>23353.14</v>
      </c>
      <c r="AA171" s="3">
        <v>12883.6</v>
      </c>
      <c r="AB171" s="3">
        <v>0</v>
      </c>
      <c r="AC171" s="3">
        <v>0</v>
      </c>
      <c r="AD171" s="3">
        <v>847819.53</v>
      </c>
      <c r="AE171" s="3">
        <v>0</v>
      </c>
      <c r="AF171" s="3">
        <v>360760.14999999997</v>
      </c>
      <c r="AG171" s="3">
        <v>125263.84</v>
      </c>
      <c r="AH171" s="3">
        <v>20842.54</v>
      </c>
      <c r="AI171" s="3">
        <v>1566.38</v>
      </c>
      <c r="AJ171" s="3">
        <v>7509.31</v>
      </c>
      <c r="AK171" s="3">
        <v>220822.36000000002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74707.32</v>
      </c>
      <c r="AW171" s="3">
        <v>-1780.76</v>
      </c>
      <c r="AX171" s="3">
        <v>57277</v>
      </c>
    </row>
    <row r="172" spans="1:50" ht="12.75">
      <c r="A172" s="3" t="s">
        <v>114</v>
      </c>
      <c r="B172" s="3" t="s">
        <v>47</v>
      </c>
      <c r="C172" s="3" t="s">
        <v>29</v>
      </c>
      <c r="D172" s="3" t="s">
        <v>132</v>
      </c>
      <c r="E172" s="3">
        <v>9792820.9</v>
      </c>
      <c r="F172" s="3">
        <v>843984.54</v>
      </c>
      <c r="G172" s="4">
        <f t="shared" si="18"/>
        <v>73801.33869955158</v>
      </c>
      <c r="H172" s="4">
        <f t="shared" si="19"/>
        <v>70016.65466367714</v>
      </c>
      <c r="I172" s="4">
        <f t="shared" si="20"/>
        <v>225188.70013452915</v>
      </c>
      <c r="J172" s="4">
        <f t="shared" si="21"/>
        <v>223296.35811659193</v>
      </c>
      <c r="K172" s="4">
        <f t="shared" si="22"/>
        <v>49200.89246636772</v>
      </c>
      <c r="L172" s="4">
        <f t="shared" si="23"/>
        <v>11354.05210762332</v>
      </c>
      <c r="M172" s="4">
        <f t="shared" si="24"/>
        <v>35954.49834080718</v>
      </c>
      <c r="N172" s="4">
        <f t="shared" si="25"/>
        <v>43523.86641255606</v>
      </c>
      <c r="O172" s="4">
        <f t="shared" si="26"/>
        <v>111648.17905829597</v>
      </c>
      <c r="P172" s="3">
        <v>856302.42</v>
      </c>
      <c r="Q172" s="3">
        <v>217740.75</v>
      </c>
      <c r="R172" s="3">
        <v>183735.3</v>
      </c>
      <c r="S172" s="3">
        <v>534576.98</v>
      </c>
      <c r="T172" s="3">
        <v>217447.74</v>
      </c>
      <c r="U172" s="3">
        <v>328507.26</v>
      </c>
      <c r="V172" s="3">
        <v>198905.28</v>
      </c>
      <c r="W172" s="3">
        <v>64376.48</v>
      </c>
      <c r="X172" s="3">
        <v>77113.08</v>
      </c>
      <c r="Y172" s="3">
        <v>3222.55</v>
      </c>
      <c r="Z172" s="3">
        <v>94395.6</v>
      </c>
      <c r="AA172" s="3">
        <v>50267.6</v>
      </c>
      <c r="AB172" s="3">
        <v>0</v>
      </c>
      <c r="AC172" s="3">
        <v>17907.12</v>
      </c>
      <c r="AD172" s="3">
        <v>2785130.46</v>
      </c>
      <c r="AE172" s="3">
        <v>0</v>
      </c>
      <c r="AF172" s="3">
        <v>1165326.0199999998</v>
      </c>
      <c r="AG172" s="3">
        <v>423042.53</v>
      </c>
      <c r="AH172" s="3">
        <v>146450.87</v>
      </c>
      <c r="AI172" s="3">
        <v>11002.97</v>
      </c>
      <c r="AJ172" s="3">
        <v>55418.64</v>
      </c>
      <c r="AK172" s="3">
        <v>715594.6499999999</v>
      </c>
      <c r="AL172" s="3">
        <v>296925.63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109698</v>
      </c>
      <c r="AV172" s="3">
        <v>404880.83</v>
      </c>
      <c r="AW172" s="3">
        <v>-1850.06</v>
      </c>
      <c r="AX172" s="3">
        <v>12501</v>
      </c>
    </row>
    <row r="173" spans="1:50" ht="12.75">
      <c r="A173" s="3" t="s">
        <v>114</v>
      </c>
      <c r="B173" s="3" t="s">
        <v>35</v>
      </c>
      <c r="C173" s="3" t="s">
        <v>29</v>
      </c>
      <c r="D173" s="3" t="s">
        <v>132</v>
      </c>
      <c r="E173" s="3">
        <v>11971408.2</v>
      </c>
      <c r="F173" s="3">
        <v>1001697.4400000001</v>
      </c>
      <c r="G173" s="4">
        <f t="shared" si="18"/>
        <v>87592.37704035876</v>
      </c>
      <c r="H173" s="4">
        <f t="shared" si="19"/>
        <v>83100.4602690583</v>
      </c>
      <c r="I173" s="4">
        <f t="shared" si="20"/>
        <v>267269.04789237666</v>
      </c>
      <c r="J173" s="4">
        <f t="shared" si="21"/>
        <v>265023.0895067264</v>
      </c>
      <c r="K173" s="4">
        <f t="shared" si="22"/>
        <v>58394.918026905834</v>
      </c>
      <c r="L173" s="4">
        <f t="shared" si="23"/>
        <v>13475.750313901344</v>
      </c>
      <c r="M173" s="4">
        <f t="shared" si="24"/>
        <v>42673.20932735426</v>
      </c>
      <c r="N173" s="4">
        <f t="shared" si="25"/>
        <v>51657.04286995516</v>
      </c>
      <c r="O173" s="4">
        <f t="shared" si="26"/>
        <v>132511.5447533632</v>
      </c>
      <c r="P173" s="3">
        <v>977603.52</v>
      </c>
      <c r="Q173" s="3">
        <v>237539.86</v>
      </c>
      <c r="R173" s="3">
        <v>209341.68</v>
      </c>
      <c r="S173" s="3">
        <v>583183.2799999999</v>
      </c>
      <c r="T173" s="3">
        <v>248253.72</v>
      </c>
      <c r="U173" s="3">
        <v>422963.39999999997</v>
      </c>
      <c r="V173" s="3">
        <v>227082.90000000002</v>
      </c>
      <c r="W173" s="3">
        <v>71990.72</v>
      </c>
      <c r="X173" s="3">
        <v>76827.78</v>
      </c>
      <c r="Y173" s="3">
        <v>2619.6000000000004</v>
      </c>
      <c r="Z173" s="3">
        <v>107764.68000000001</v>
      </c>
      <c r="AA173" s="3">
        <v>54922.28</v>
      </c>
      <c r="AB173" s="3">
        <v>0</v>
      </c>
      <c r="AC173" s="3">
        <v>0</v>
      </c>
      <c r="AD173" s="3">
        <v>3425176.96</v>
      </c>
      <c r="AE173" s="3">
        <v>0</v>
      </c>
      <c r="AF173" s="3">
        <v>1553732.6</v>
      </c>
      <c r="AG173" s="3">
        <v>553893.39</v>
      </c>
      <c r="AH173" s="3">
        <v>166634.44</v>
      </c>
      <c r="AI173" s="3">
        <v>13738.019999999999</v>
      </c>
      <c r="AJ173" s="3">
        <v>39986.520000000004</v>
      </c>
      <c r="AK173" s="3">
        <v>954330.79</v>
      </c>
      <c r="AL173" s="3">
        <v>408731.49</v>
      </c>
      <c r="AM173" s="3">
        <v>-6433.76</v>
      </c>
      <c r="AN173" s="3">
        <v>-2051.47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139891.2</v>
      </c>
      <c r="AV173" s="3">
        <v>412646.8</v>
      </c>
      <c r="AW173" s="3">
        <v>-4936.12</v>
      </c>
      <c r="AX173" s="3">
        <v>204914.5</v>
      </c>
    </row>
    <row r="174" spans="1:50" ht="12.75">
      <c r="A174" s="3" t="s">
        <v>114</v>
      </c>
      <c r="B174" s="3" t="s">
        <v>35</v>
      </c>
      <c r="C174" s="3" t="s">
        <v>22</v>
      </c>
      <c r="D174" s="3" t="s">
        <v>132</v>
      </c>
      <c r="E174" s="3">
        <v>14975641.63</v>
      </c>
      <c r="F174" s="3">
        <v>1192303.55</v>
      </c>
      <c r="G174" s="4">
        <f t="shared" si="18"/>
        <v>104259.72746636772</v>
      </c>
      <c r="H174" s="4">
        <f t="shared" si="19"/>
        <v>98913.07477578476</v>
      </c>
      <c r="I174" s="4">
        <f t="shared" si="20"/>
        <v>318125.8350896861</v>
      </c>
      <c r="J174" s="4">
        <f t="shared" si="21"/>
        <v>315452.50874439464</v>
      </c>
      <c r="K174" s="4">
        <f t="shared" si="22"/>
        <v>69506.48497757848</v>
      </c>
      <c r="L174" s="4">
        <f t="shared" si="23"/>
        <v>16039.958071748879</v>
      </c>
      <c r="M174" s="4">
        <f t="shared" si="24"/>
        <v>50793.20056053812</v>
      </c>
      <c r="N174" s="4">
        <f t="shared" si="25"/>
        <v>61486.50594170404</v>
      </c>
      <c r="O174" s="4">
        <f t="shared" si="26"/>
        <v>157726.25437219732</v>
      </c>
      <c r="P174" s="3">
        <v>1178224.86</v>
      </c>
      <c r="Q174" s="3">
        <v>286818.60000000003</v>
      </c>
      <c r="R174" s="3">
        <v>251791.44</v>
      </c>
      <c r="S174" s="3">
        <v>711858.8200000001</v>
      </c>
      <c r="T174" s="3">
        <v>295778.66</v>
      </c>
      <c r="U174" s="3">
        <v>497192.08</v>
      </c>
      <c r="V174" s="3">
        <v>276734.00999999995</v>
      </c>
      <c r="W174" s="3">
        <v>88444.6</v>
      </c>
      <c r="X174" s="3">
        <v>87510.21</v>
      </c>
      <c r="Y174" s="3">
        <v>437.05</v>
      </c>
      <c r="Z174" s="3">
        <v>131036.19</v>
      </c>
      <c r="AA174" s="3">
        <v>67721.08</v>
      </c>
      <c r="AB174" s="3">
        <v>0</v>
      </c>
      <c r="AC174" s="3">
        <v>0</v>
      </c>
      <c r="AD174" s="3">
        <v>4170729.87</v>
      </c>
      <c r="AE174" s="3">
        <v>-1334.28</v>
      </c>
      <c r="AF174" s="3">
        <v>2119008.3400000003</v>
      </c>
      <c r="AG174" s="3">
        <v>779539.75</v>
      </c>
      <c r="AH174" s="3">
        <v>220320.18</v>
      </c>
      <c r="AI174" s="3">
        <v>16247.960000000001</v>
      </c>
      <c r="AJ174" s="3">
        <v>48229.39</v>
      </c>
      <c r="AK174" s="3">
        <v>1358884.5</v>
      </c>
      <c r="AL174" s="3">
        <v>504771.0900000001</v>
      </c>
      <c r="AM174" s="3">
        <v>-24978.74</v>
      </c>
      <c r="AN174" s="3">
        <v>-8126.85</v>
      </c>
      <c r="AO174" s="3">
        <v>-210.3</v>
      </c>
      <c r="AP174" s="3">
        <v>-121.1</v>
      </c>
      <c r="AQ174" s="3">
        <v>-121.1</v>
      </c>
      <c r="AR174" s="3">
        <v>-84.14</v>
      </c>
      <c r="AS174" s="3">
        <v>0</v>
      </c>
      <c r="AT174" s="3">
        <v>0</v>
      </c>
      <c r="AU174" s="3">
        <v>153606.6</v>
      </c>
      <c r="AV174" s="3">
        <v>465516.38</v>
      </c>
      <c r="AW174" s="3">
        <v>-12009.4</v>
      </c>
      <c r="AX174" s="3">
        <v>238510</v>
      </c>
    </row>
    <row r="175" spans="1:50" ht="12.75">
      <c r="A175" s="3" t="s">
        <v>114</v>
      </c>
      <c r="B175" s="3" t="s">
        <v>56</v>
      </c>
      <c r="C175" s="3" t="s">
        <v>6</v>
      </c>
      <c r="D175" s="3" t="s">
        <v>131</v>
      </c>
      <c r="E175" s="3">
        <v>739860.02</v>
      </c>
      <c r="F175" s="3">
        <v>56429.04</v>
      </c>
      <c r="G175" s="4">
        <f t="shared" si="18"/>
        <v>4934.377937219731</v>
      </c>
      <c r="H175" s="4">
        <f t="shared" si="19"/>
        <v>4681.332914798206</v>
      </c>
      <c r="I175" s="4">
        <f t="shared" si="20"/>
        <v>15056.178834080716</v>
      </c>
      <c r="J175" s="4">
        <f t="shared" si="21"/>
        <v>14929.656322869954</v>
      </c>
      <c r="K175" s="4">
        <f t="shared" si="22"/>
        <v>3289.5852914798206</v>
      </c>
      <c r="L175" s="4">
        <f t="shared" si="23"/>
        <v>759.135067264574</v>
      </c>
      <c r="M175" s="4">
        <f t="shared" si="24"/>
        <v>2403.9277130044843</v>
      </c>
      <c r="N175" s="4">
        <f t="shared" si="25"/>
        <v>2910.0177578475336</v>
      </c>
      <c r="O175" s="4">
        <f t="shared" si="26"/>
        <v>7464.828161434977</v>
      </c>
      <c r="P175" s="3">
        <v>57497.5</v>
      </c>
      <c r="Q175" s="3">
        <v>14690.58</v>
      </c>
      <c r="R175" s="3">
        <v>0</v>
      </c>
      <c r="S175" s="3">
        <v>36066.36</v>
      </c>
      <c r="T175" s="3">
        <v>14600.8</v>
      </c>
      <c r="U175" s="3">
        <v>0</v>
      </c>
      <c r="V175" s="3">
        <v>13352.74</v>
      </c>
      <c r="W175" s="3">
        <v>9168.199999999999</v>
      </c>
      <c r="X175" s="3">
        <v>116.15999999999985</v>
      </c>
      <c r="Y175" s="3">
        <v>126.53999999999999</v>
      </c>
      <c r="Z175" s="3">
        <v>6337.72</v>
      </c>
      <c r="AA175" s="3">
        <v>3466.8</v>
      </c>
      <c r="AB175" s="3">
        <v>0</v>
      </c>
      <c r="AC175" s="3">
        <v>0</v>
      </c>
      <c r="AD175" s="3">
        <v>239095.43</v>
      </c>
      <c r="AE175" s="3">
        <v>0</v>
      </c>
      <c r="AF175" s="3">
        <v>0</v>
      </c>
      <c r="AG175" s="3">
        <v>76675.33</v>
      </c>
      <c r="AH175" s="3">
        <v>5928.98</v>
      </c>
      <c r="AI175" s="3">
        <v>265.68</v>
      </c>
      <c r="AJ175" s="3">
        <v>0</v>
      </c>
      <c r="AK175" s="3">
        <v>77906.59</v>
      </c>
      <c r="AL175" s="3">
        <v>79391.37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6890.4</v>
      </c>
      <c r="AV175" s="3">
        <v>23550</v>
      </c>
      <c r="AW175" s="3">
        <v>-504.2</v>
      </c>
      <c r="AX175" s="3">
        <v>18808</v>
      </c>
    </row>
    <row r="176" spans="1:50" ht="12.75">
      <c r="A176" s="3" t="s">
        <v>114</v>
      </c>
      <c r="B176" s="3" t="s">
        <v>16</v>
      </c>
      <c r="C176" s="3" t="s">
        <v>6</v>
      </c>
      <c r="D176" s="3" t="s">
        <v>131</v>
      </c>
      <c r="E176" s="3">
        <v>1095768.81</v>
      </c>
      <c r="F176" s="3">
        <v>101750.44</v>
      </c>
      <c r="G176" s="4">
        <f t="shared" si="18"/>
        <v>8897.460000000001</v>
      </c>
      <c r="H176" s="4">
        <f t="shared" si="19"/>
        <v>8441.18</v>
      </c>
      <c r="I176" s="4">
        <f t="shared" si="20"/>
        <v>27148.66</v>
      </c>
      <c r="J176" s="4">
        <f t="shared" si="21"/>
        <v>26920.519999999997</v>
      </c>
      <c r="K176" s="4">
        <f t="shared" si="22"/>
        <v>5931.64</v>
      </c>
      <c r="L176" s="4">
        <f t="shared" si="23"/>
        <v>1368.84</v>
      </c>
      <c r="M176" s="4">
        <f t="shared" si="24"/>
        <v>4334.66</v>
      </c>
      <c r="N176" s="4">
        <f t="shared" si="25"/>
        <v>5247.22</v>
      </c>
      <c r="O176" s="4">
        <f t="shared" si="26"/>
        <v>13460.259999999998</v>
      </c>
      <c r="P176" s="3">
        <v>91182.42</v>
      </c>
      <c r="Q176" s="3">
        <v>19748.28</v>
      </c>
      <c r="R176" s="3">
        <v>0</v>
      </c>
      <c r="S176" s="3">
        <v>48482.88</v>
      </c>
      <c r="T176" s="3">
        <v>23155.08</v>
      </c>
      <c r="U176" s="3">
        <v>0</v>
      </c>
      <c r="V176" s="3">
        <v>21179.92</v>
      </c>
      <c r="W176" s="3">
        <v>14539.06</v>
      </c>
      <c r="X176" s="3">
        <v>14853.76</v>
      </c>
      <c r="Y176" s="3">
        <v>3460.28</v>
      </c>
      <c r="Z176" s="3">
        <v>10051.66</v>
      </c>
      <c r="AA176" s="3">
        <v>4539.6</v>
      </c>
      <c r="AB176" s="3">
        <v>0</v>
      </c>
      <c r="AC176" s="3">
        <v>0</v>
      </c>
      <c r="AD176" s="3">
        <v>352750.16</v>
      </c>
      <c r="AE176" s="3">
        <v>0</v>
      </c>
      <c r="AF176" s="3">
        <v>0</v>
      </c>
      <c r="AG176" s="3">
        <v>101372.41</v>
      </c>
      <c r="AH176" s="3">
        <v>10339.43</v>
      </c>
      <c r="AI176" s="3">
        <v>447.54</v>
      </c>
      <c r="AJ176" s="3">
        <v>0</v>
      </c>
      <c r="AK176" s="3">
        <v>106828.14</v>
      </c>
      <c r="AL176" s="3">
        <v>95899.95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8769.6</v>
      </c>
      <c r="AV176" s="3">
        <v>41525.2</v>
      </c>
      <c r="AW176" s="3">
        <v>-1984</v>
      </c>
      <c r="AX176" s="3">
        <v>26877</v>
      </c>
    </row>
    <row r="177" spans="1:50" ht="12.75">
      <c r="A177" s="3" t="s">
        <v>114</v>
      </c>
      <c r="B177" s="3" t="s">
        <v>17</v>
      </c>
      <c r="C177" s="3" t="s">
        <v>6</v>
      </c>
      <c r="D177" s="3" t="s">
        <v>131</v>
      </c>
      <c r="E177" s="3">
        <v>1144063.27</v>
      </c>
      <c r="F177" s="3">
        <v>102027.39</v>
      </c>
      <c r="G177" s="4">
        <f t="shared" si="18"/>
        <v>8921.67760089686</v>
      </c>
      <c r="H177" s="4">
        <f t="shared" si="19"/>
        <v>8464.15567264574</v>
      </c>
      <c r="I177" s="4">
        <f t="shared" si="20"/>
        <v>27222.5547309417</v>
      </c>
      <c r="J177" s="4">
        <f t="shared" si="21"/>
        <v>26993.793766816143</v>
      </c>
      <c r="K177" s="4">
        <f t="shared" si="22"/>
        <v>5947.785067264574</v>
      </c>
      <c r="L177" s="4">
        <f t="shared" si="23"/>
        <v>1372.5657847533632</v>
      </c>
      <c r="M177" s="4">
        <f t="shared" si="24"/>
        <v>4346.45831838565</v>
      </c>
      <c r="N177" s="4">
        <f t="shared" si="25"/>
        <v>5261.502174887893</v>
      </c>
      <c r="O177" s="4">
        <f t="shared" si="26"/>
        <v>13496.896883408072</v>
      </c>
      <c r="P177" s="3">
        <v>71747.23</v>
      </c>
      <c r="Q177" s="3">
        <v>9181.38</v>
      </c>
      <c r="R177" s="3">
        <v>0</v>
      </c>
      <c r="S177" s="3">
        <v>22541.81</v>
      </c>
      <c r="T177" s="3">
        <v>18219.22</v>
      </c>
      <c r="U177" s="3">
        <v>0</v>
      </c>
      <c r="V177" s="3">
        <v>16666.379999999997</v>
      </c>
      <c r="W177" s="3">
        <v>1502.88</v>
      </c>
      <c r="X177" s="3">
        <v>26776.92</v>
      </c>
      <c r="Y177" s="3">
        <v>0</v>
      </c>
      <c r="Z177" s="3">
        <v>7730.92</v>
      </c>
      <c r="AA177" s="3">
        <v>2107.6</v>
      </c>
      <c r="AB177" s="3">
        <v>0</v>
      </c>
      <c r="AC177" s="3">
        <v>0</v>
      </c>
      <c r="AD177" s="3">
        <v>297878.83</v>
      </c>
      <c r="AE177" s="3">
        <v>0</v>
      </c>
      <c r="AF177" s="3">
        <v>214224.35</v>
      </c>
      <c r="AG177" s="3">
        <v>50755.759999999995</v>
      </c>
      <c r="AH177" s="3">
        <v>0</v>
      </c>
      <c r="AI177" s="3">
        <v>0</v>
      </c>
      <c r="AJ177" s="3">
        <v>2076.73</v>
      </c>
      <c r="AK177" s="3">
        <v>132770.47000000003</v>
      </c>
      <c r="AL177" s="3">
        <v>28145.460000000003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115985.35</v>
      </c>
      <c r="AT177" s="3">
        <v>4370.18</v>
      </c>
      <c r="AU177" s="3">
        <v>0</v>
      </c>
      <c r="AV177" s="3">
        <v>0</v>
      </c>
      <c r="AW177" s="3">
        <v>0</v>
      </c>
      <c r="AX177" s="3">
        <v>41934</v>
      </c>
    </row>
    <row r="178" spans="1:50" ht="12.75">
      <c r="A178" s="3" t="s">
        <v>114</v>
      </c>
      <c r="B178" s="3" t="s">
        <v>19</v>
      </c>
      <c r="C178" s="3" t="s">
        <v>6</v>
      </c>
      <c r="D178" s="3" t="s">
        <v>131</v>
      </c>
      <c r="E178" s="3">
        <v>1013143.21</v>
      </c>
      <c r="F178" s="3">
        <v>75373.3</v>
      </c>
      <c r="G178" s="4">
        <f t="shared" si="18"/>
        <v>6590.938789237669</v>
      </c>
      <c r="H178" s="4">
        <f t="shared" si="19"/>
        <v>6252.941928251122</v>
      </c>
      <c r="I178" s="4">
        <f t="shared" si="20"/>
        <v>20110.813228699553</v>
      </c>
      <c r="J178" s="4">
        <f t="shared" si="21"/>
        <v>19941.81479820628</v>
      </c>
      <c r="K178" s="4">
        <f t="shared" si="22"/>
        <v>4393.959192825113</v>
      </c>
      <c r="L178" s="4">
        <f t="shared" si="23"/>
        <v>1013.9905829596413</v>
      </c>
      <c r="M178" s="4">
        <f t="shared" si="24"/>
        <v>3210.9701793721974</v>
      </c>
      <c r="N178" s="4">
        <f t="shared" si="25"/>
        <v>3886.963901345292</v>
      </c>
      <c r="O178" s="4">
        <f t="shared" si="26"/>
        <v>9970.90739910314</v>
      </c>
      <c r="P178" s="3">
        <v>85851.52</v>
      </c>
      <c r="Q178" s="3">
        <v>24505.69</v>
      </c>
      <c r="R178" s="3">
        <v>0</v>
      </c>
      <c r="S178" s="3">
        <v>60163.28</v>
      </c>
      <c r="T178" s="3">
        <v>21801.1</v>
      </c>
      <c r="U178" s="3">
        <v>0</v>
      </c>
      <c r="V178" s="3">
        <v>19941.9</v>
      </c>
      <c r="W178" s="3">
        <v>3380.11</v>
      </c>
      <c r="X178" s="3">
        <v>0</v>
      </c>
      <c r="Y178" s="3">
        <v>8957.1</v>
      </c>
      <c r="Z178" s="3">
        <v>9463.58</v>
      </c>
      <c r="AA178" s="3">
        <v>5637.6</v>
      </c>
      <c r="AB178" s="3">
        <v>0</v>
      </c>
      <c r="AC178" s="3">
        <v>0</v>
      </c>
      <c r="AD178" s="3">
        <v>352446.53</v>
      </c>
      <c r="AE178" s="3">
        <v>0</v>
      </c>
      <c r="AF178" s="3">
        <v>0</v>
      </c>
      <c r="AG178" s="3">
        <v>97420.99</v>
      </c>
      <c r="AH178" s="3">
        <v>11893.03</v>
      </c>
      <c r="AI178" s="3">
        <v>925.41</v>
      </c>
      <c r="AJ178" s="3">
        <v>0</v>
      </c>
      <c r="AK178" s="3">
        <v>97332.40000000001</v>
      </c>
      <c r="AL178" s="3">
        <v>76632.99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7876.200000000001</v>
      </c>
      <c r="AV178" s="3">
        <v>52304</v>
      </c>
      <c r="AW178" s="3">
        <v>-92.52</v>
      </c>
      <c r="AX178" s="3">
        <v>1329</v>
      </c>
    </row>
    <row r="179" spans="1:50" ht="12.75">
      <c r="A179" s="3" t="s">
        <v>120</v>
      </c>
      <c r="B179" s="3" t="s">
        <v>115</v>
      </c>
      <c r="C179" s="3" t="s">
        <v>6</v>
      </c>
      <c r="D179" s="3" t="s">
        <v>131</v>
      </c>
      <c r="E179" s="3">
        <v>2433619.36</v>
      </c>
      <c r="F179" s="3">
        <v>215107.98</v>
      </c>
      <c r="G179" s="4">
        <f t="shared" si="18"/>
        <v>18809.89062780269</v>
      </c>
      <c r="H179" s="4">
        <f t="shared" si="19"/>
        <v>17845.28085201794</v>
      </c>
      <c r="I179" s="4">
        <f t="shared" si="20"/>
        <v>57394.28165919283</v>
      </c>
      <c r="J179" s="4">
        <f t="shared" si="21"/>
        <v>56911.97677130045</v>
      </c>
      <c r="K179" s="4">
        <f t="shared" si="22"/>
        <v>12539.927085201794</v>
      </c>
      <c r="L179" s="4">
        <f t="shared" si="23"/>
        <v>2893.8293273542604</v>
      </c>
      <c r="M179" s="4">
        <f t="shared" si="24"/>
        <v>9163.792869955158</v>
      </c>
      <c r="N179" s="4">
        <f t="shared" si="25"/>
        <v>11093.012421524665</v>
      </c>
      <c r="O179" s="4">
        <f t="shared" si="26"/>
        <v>28455.988385650224</v>
      </c>
      <c r="P179" s="3">
        <v>197092.48</v>
      </c>
      <c r="Q179" s="3">
        <v>44081.98</v>
      </c>
      <c r="R179" s="3">
        <v>0</v>
      </c>
      <c r="S179" s="3">
        <v>108226.17</v>
      </c>
      <c r="T179" s="3">
        <v>50049.47</v>
      </c>
      <c r="U179" s="3">
        <v>0</v>
      </c>
      <c r="V179" s="3">
        <v>45781.21</v>
      </c>
      <c r="W179" s="3">
        <v>13949.66</v>
      </c>
      <c r="X179" s="3">
        <v>19901.44</v>
      </c>
      <c r="Y179" s="3">
        <v>7531.92</v>
      </c>
      <c r="Z179" s="3">
        <v>21726.78</v>
      </c>
      <c r="AA179" s="3">
        <v>10147.6</v>
      </c>
      <c r="AB179" s="3">
        <v>0</v>
      </c>
      <c r="AC179" s="3">
        <v>0</v>
      </c>
      <c r="AD179" s="3">
        <v>770498.29</v>
      </c>
      <c r="AE179" s="3">
        <v>0</v>
      </c>
      <c r="AF179" s="3">
        <v>331230.91000000003</v>
      </c>
      <c r="AG179" s="3">
        <v>128349.39</v>
      </c>
      <c r="AH179" s="3">
        <v>15134.57</v>
      </c>
      <c r="AI179" s="3">
        <v>3232.8</v>
      </c>
      <c r="AJ179" s="3">
        <v>8525.84</v>
      </c>
      <c r="AK179" s="3">
        <v>213633.35</v>
      </c>
      <c r="AL179" s="3">
        <v>77765.92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26308.8</v>
      </c>
      <c r="AV179" s="3">
        <v>125342.8</v>
      </c>
      <c r="AW179" s="3">
        <v>0</v>
      </c>
      <c r="AX179" s="3">
        <v>0</v>
      </c>
    </row>
    <row r="180" spans="1:50" ht="12.75">
      <c r="A180" s="3" t="s">
        <v>120</v>
      </c>
      <c r="B180" s="3" t="s">
        <v>32</v>
      </c>
      <c r="C180" s="3" t="s">
        <v>6</v>
      </c>
      <c r="D180" s="3" t="s">
        <v>131</v>
      </c>
      <c r="E180" s="3">
        <v>-194440.75</v>
      </c>
      <c r="F180" s="3">
        <v>-16704.27</v>
      </c>
      <c r="G180" s="4">
        <f t="shared" si="18"/>
        <v>-1460.6872869955157</v>
      </c>
      <c r="H180" s="4">
        <f t="shared" si="19"/>
        <v>-1385.7802466367714</v>
      </c>
      <c r="I180" s="4">
        <f t="shared" si="20"/>
        <v>-4456.968901345292</v>
      </c>
      <c r="J180" s="4">
        <f t="shared" si="21"/>
        <v>-4419.515381165919</v>
      </c>
      <c r="K180" s="4">
        <f t="shared" si="22"/>
        <v>-973.7915246636773</v>
      </c>
      <c r="L180" s="4">
        <f t="shared" si="23"/>
        <v>-224.72112107623317</v>
      </c>
      <c r="M180" s="4">
        <f t="shared" si="24"/>
        <v>-711.6168834080718</v>
      </c>
      <c r="N180" s="4">
        <f t="shared" si="25"/>
        <v>-861.4309641255606</v>
      </c>
      <c r="O180" s="4">
        <f t="shared" si="26"/>
        <v>-2209.7576905829596</v>
      </c>
      <c r="P180" s="3">
        <v>0</v>
      </c>
      <c r="Q180" s="3">
        <v>0</v>
      </c>
      <c r="R180" s="3">
        <v>0</v>
      </c>
      <c r="S180" s="3">
        <v>0</v>
      </c>
      <c r="T180" s="3">
        <v>-2377.1000000000004</v>
      </c>
      <c r="U180" s="3">
        <v>0</v>
      </c>
      <c r="V180" s="3">
        <v>-2174.1499999999996</v>
      </c>
      <c r="W180" s="3">
        <v>-368.5</v>
      </c>
      <c r="X180" s="3">
        <v>0</v>
      </c>
      <c r="Y180" s="3">
        <v>0</v>
      </c>
      <c r="Z180" s="3">
        <v>-972.84</v>
      </c>
      <c r="AA180" s="3">
        <v>0</v>
      </c>
      <c r="AB180" s="3">
        <v>0</v>
      </c>
      <c r="AC180" s="3">
        <v>0</v>
      </c>
      <c r="AD180" s="3">
        <v>-33955.520000000004</v>
      </c>
      <c r="AE180" s="3">
        <v>-1097.92</v>
      </c>
      <c r="AF180" s="3">
        <v>0</v>
      </c>
      <c r="AG180" s="3">
        <v>-56040.12</v>
      </c>
      <c r="AH180" s="3">
        <v>-293.26</v>
      </c>
      <c r="AI180" s="3">
        <v>-1774.56</v>
      </c>
      <c r="AJ180" s="3">
        <v>0</v>
      </c>
      <c r="AK180" s="3">
        <v>-23014.760000000002</v>
      </c>
      <c r="AL180" s="3">
        <v>-22787.43</v>
      </c>
      <c r="AM180" s="3">
        <v>-33029.32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149</v>
      </c>
      <c r="AW180" s="3">
        <v>0</v>
      </c>
      <c r="AX180" s="3">
        <v>0</v>
      </c>
    </row>
    <row r="181" spans="1:50" ht="12.75">
      <c r="A181" s="3" t="s">
        <v>120</v>
      </c>
      <c r="B181" s="3" t="s">
        <v>23</v>
      </c>
      <c r="C181" s="3" t="s">
        <v>6</v>
      </c>
      <c r="D181" s="3" t="s">
        <v>131</v>
      </c>
      <c r="E181" s="3">
        <v>498938.89999999997</v>
      </c>
      <c r="F181" s="3">
        <v>36181.24</v>
      </c>
      <c r="G181" s="4">
        <f t="shared" si="18"/>
        <v>3163.830403587444</v>
      </c>
      <c r="H181" s="4">
        <f t="shared" si="19"/>
        <v>3001.5826905829595</v>
      </c>
      <c r="I181" s="4">
        <f t="shared" si="20"/>
        <v>9653.738923766816</v>
      </c>
      <c r="J181" s="4">
        <f t="shared" si="21"/>
        <v>9572.615067264573</v>
      </c>
      <c r="K181" s="4">
        <f t="shared" si="22"/>
        <v>2109.220269058296</v>
      </c>
      <c r="L181" s="4">
        <f t="shared" si="23"/>
        <v>486.7431390134529</v>
      </c>
      <c r="M181" s="4">
        <f t="shared" si="24"/>
        <v>1541.3532735426008</v>
      </c>
      <c r="N181" s="4">
        <f t="shared" si="25"/>
        <v>1865.8486995515696</v>
      </c>
      <c r="O181" s="4">
        <f t="shared" si="26"/>
        <v>4786.307533632286</v>
      </c>
      <c r="P181" s="3">
        <v>41210.96</v>
      </c>
      <c r="Q181" s="3">
        <v>0</v>
      </c>
      <c r="R181" s="3">
        <v>0</v>
      </c>
      <c r="S181" s="3">
        <v>28880.08</v>
      </c>
      <c r="T181" s="3">
        <v>10465</v>
      </c>
      <c r="U181" s="3">
        <v>0</v>
      </c>
      <c r="V181" s="3">
        <v>9572.6</v>
      </c>
      <c r="W181" s="3">
        <v>1622.48</v>
      </c>
      <c r="X181" s="3">
        <v>0</v>
      </c>
      <c r="Y181" s="3">
        <v>2150.28</v>
      </c>
      <c r="Z181" s="3">
        <v>4542.88</v>
      </c>
      <c r="AA181" s="3">
        <v>2703.6</v>
      </c>
      <c r="AB181" s="3">
        <v>0</v>
      </c>
      <c r="AC181" s="3">
        <v>12567.69</v>
      </c>
      <c r="AD181" s="3">
        <v>169261.02</v>
      </c>
      <c r="AE181" s="3">
        <v>0</v>
      </c>
      <c r="AF181" s="3">
        <v>0</v>
      </c>
      <c r="AG181" s="3">
        <v>40269.7</v>
      </c>
      <c r="AH181" s="3">
        <v>4246.66</v>
      </c>
      <c r="AI181" s="3">
        <v>2641.8</v>
      </c>
      <c r="AJ181" s="3">
        <v>0</v>
      </c>
      <c r="AK181" s="3">
        <v>44364.899999999994</v>
      </c>
      <c r="AL181" s="3">
        <v>59726.87</v>
      </c>
      <c r="AM181" s="3">
        <v>-6368.06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5011.2</v>
      </c>
      <c r="AV181" s="3">
        <v>29888</v>
      </c>
      <c r="AW181" s="3">
        <v>0</v>
      </c>
      <c r="AX181" s="3">
        <v>0</v>
      </c>
    </row>
    <row r="182" spans="1:50" ht="12.75">
      <c r="A182" s="3" t="s">
        <v>120</v>
      </c>
      <c r="B182" s="3" t="s">
        <v>24</v>
      </c>
      <c r="C182" s="3" t="s">
        <v>6</v>
      </c>
      <c r="D182" s="3" t="s">
        <v>131</v>
      </c>
      <c r="E182" s="3">
        <v>469228.24999999994</v>
      </c>
      <c r="F182" s="3">
        <v>39689.4</v>
      </c>
      <c r="G182" s="4">
        <f t="shared" si="18"/>
        <v>3470.597757847534</v>
      </c>
      <c r="H182" s="4">
        <f t="shared" si="19"/>
        <v>3292.6183856502244</v>
      </c>
      <c r="I182" s="4">
        <f t="shared" si="20"/>
        <v>10589.77264573991</v>
      </c>
      <c r="J182" s="4">
        <f t="shared" si="21"/>
        <v>10500.782959641256</v>
      </c>
      <c r="K182" s="4">
        <f t="shared" si="22"/>
        <v>2313.7318385650224</v>
      </c>
      <c r="L182" s="4">
        <f t="shared" si="23"/>
        <v>533.9381165919283</v>
      </c>
      <c r="M182" s="4">
        <f t="shared" si="24"/>
        <v>1690.8040358744395</v>
      </c>
      <c r="N182" s="4">
        <f t="shared" si="25"/>
        <v>2046.7627802690583</v>
      </c>
      <c r="O182" s="4">
        <f t="shared" si="26"/>
        <v>5250.391479820628</v>
      </c>
      <c r="P182" s="3">
        <v>34277.88</v>
      </c>
      <c r="Q182" s="3">
        <v>0</v>
      </c>
      <c r="R182" s="3">
        <v>0</v>
      </c>
      <c r="S182" s="3">
        <v>17203.32</v>
      </c>
      <c r="T182" s="3">
        <v>8704.5</v>
      </c>
      <c r="U182" s="3">
        <v>0</v>
      </c>
      <c r="V182" s="3">
        <v>7962.24</v>
      </c>
      <c r="W182" s="3">
        <v>1349.52</v>
      </c>
      <c r="X182" s="3">
        <v>6569.16</v>
      </c>
      <c r="Y182" s="3">
        <v>3576.18</v>
      </c>
      <c r="Z182" s="3">
        <v>3778.56</v>
      </c>
      <c r="AA182" s="3">
        <v>1688.8</v>
      </c>
      <c r="AB182" s="3">
        <v>0</v>
      </c>
      <c r="AC182" s="3">
        <v>0</v>
      </c>
      <c r="AD182" s="3">
        <v>140766.17</v>
      </c>
      <c r="AE182" s="3">
        <v>0</v>
      </c>
      <c r="AF182" s="3">
        <v>0</v>
      </c>
      <c r="AG182" s="3">
        <v>57689.15</v>
      </c>
      <c r="AH182" s="3">
        <v>4130.64</v>
      </c>
      <c r="AI182" s="3">
        <v>50.91</v>
      </c>
      <c r="AJ182" s="3">
        <v>0</v>
      </c>
      <c r="AK182" s="3">
        <v>67071.36</v>
      </c>
      <c r="AL182" s="3">
        <v>47640.66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1879.2</v>
      </c>
      <c r="AV182" s="3">
        <v>27738</v>
      </c>
      <c r="AW182" s="3">
        <v>-2537.4</v>
      </c>
      <c r="AX182" s="3">
        <v>0</v>
      </c>
    </row>
    <row r="183" spans="1:50" ht="12.75">
      <c r="A183" s="3" t="s">
        <v>121</v>
      </c>
      <c r="B183" s="3" t="s">
        <v>10</v>
      </c>
      <c r="C183" s="3" t="s">
        <v>6</v>
      </c>
      <c r="D183" s="3" t="s">
        <v>131</v>
      </c>
      <c r="E183" s="3">
        <v>2051996.5099999995</v>
      </c>
      <c r="F183" s="3">
        <v>214813.08</v>
      </c>
      <c r="G183" s="4">
        <f t="shared" si="18"/>
        <v>18784.103408071747</v>
      </c>
      <c r="H183" s="4">
        <f t="shared" si="19"/>
        <v>17820.816053811657</v>
      </c>
      <c r="I183" s="4">
        <f t="shared" si="20"/>
        <v>57315.59757847533</v>
      </c>
      <c r="J183" s="4">
        <f t="shared" si="21"/>
        <v>56833.95390134529</v>
      </c>
      <c r="K183" s="4">
        <f t="shared" si="22"/>
        <v>12522.735605381165</v>
      </c>
      <c r="L183" s="4">
        <f t="shared" si="23"/>
        <v>2889.862062780269</v>
      </c>
      <c r="M183" s="4">
        <f t="shared" si="24"/>
        <v>9151.229865470852</v>
      </c>
      <c r="N183" s="4">
        <f t="shared" si="25"/>
        <v>11077.804573991032</v>
      </c>
      <c r="O183" s="4">
        <f t="shared" si="26"/>
        <v>28416.976950672644</v>
      </c>
      <c r="P183" s="3">
        <v>200171.58</v>
      </c>
      <c r="Q183" s="3">
        <v>45829.2</v>
      </c>
      <c r="R183" s="3">
        <v>0</v>
      </c>
      <c r="S183" s="3">
        <v>112513.98</v>
      </c>
      <c r="T183" s="3">
        <v>50831.04</v>
      </c>
      <c r="U183" s="3">
        <v>0</v>
      </c>
      <c r="V183" s="3">
        <v>46496.76</v>
      </c>
      <c r="W183" s="3">
        <v>31917.66</v>
      </c>
      <c r="X183" s="3">
        <v>26749.92</v>
      </c>
      <c r="Y183" s="3">
        <v>0</v>
      </c>
      <c r="Z183" s="3">
        <v>22066.5</v>
      </c>
      <c r="AA183" s="3">
        <v>10633.2</v>
      </c>
      <c r="AB183" s="3">
        <v>0</v>
      </c>
      <c r="AC183" s="3">
        <v>0</v>
      </c>
      <c r="AD183" s="3">
        <v>650674.48</v>
      </c>
      <c r="AE183" s="3">
        <v>0</v>
      </c>
      <c r="AF183" s="3">
        <v>258868.46000000002</v>
      </c>
      <c r="AG183" s="3">
        <v>98892.05</v>
      </c>
      <c r="AH183" s="3">
        <v>9235.67</v>
      </c>
      <c r="AI183" s="3">
        <v>1412.46</v>
      </c>
      <c r="AJ183" s="3">
        <v>5314.39</v>
      </c>
      <c r="AK183" s="3">
        <v>166763.62</v>
      </c>
      <c r="AL183" s="3">
        <v>74736.45999999999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25156</v>
      </c>
      <c r="AW183" s="3">
        <v>-1080</v>
      </c>
      <c r="AX183" s="3">
        <v>0</v>
      </c>
    </row>
    <row r="184" spans="1:50" ht="12.75">
      <c r="A184" s="3" t="s">
        <v>121</v>
      </c>
      <c r="B184" s="3" t="s">
        <v>11</v>
      </c>
      <c r="C184" s="3" t="s">
        <v>6</v>
      </c>
      <c r="D184" s="3" t="s">
        <v>131</v>
      </c>
      <c r="E184" s="3">
        <v>18718.41</v>
      </c>
      <c r="F184" s="3">
        <v>7114.68</v>
      </c>
      <c r="G184" s="4">
        <f t="shared" si="18"/>
        <v>622.1356950672646</v>
      </c>
      <c r="H184" s="4">
        <f t="shared" si="19"/>
        <v>590.2313004484305</v>
      </c>
      <c r="I184" s="4">
        <f t="shared" si="20"/>
        <v>1898.3114798206277</v>
      </c>
      <c r="J184" s="4">
        <f t="shared" si="21"/>
        <v>1882.3592825112107</v>
      </c>
      <c r="K184" s="4">
        <f t="shared" si="22"/>
        <v>414.75713004484305</v>
      </c>
      <c r="L184" s="4">
        <f t="shared" si="23"/>
        <v>95.71318385650224</v>
      </c>
      <c r="M184" s="4">
        <f t="shared" si="24"/>
        <v>303.0917488789238</v>
      </c>
      <c r="N184" s="4">
        <f t="shared" si="25"/>
        <v>366.9005381165919</v>
      </c>
      <c r="O184" s="4">
        <f t="shared" si="26"/>
        <v>941.1796412556054</v>
      </c>
      <c r="P184" s="3">
        <v>5797.32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1346.64</v>
      </c>
      <c r="W184" s="3">
        <v>0</v>
      </c>
      <c r="X184" s="3">
        <v>1746.24</v>
      </c>
      <c r="Y184" s="3">
        <v>0</v>
      </c>
      <c r="Z184" s="3">
        <v>0</v>
      </c>
      <c r="AA184" s="3">
        <v>190.8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2522.73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</row>
    <row r="185" spans="1:50" ht="12.75">
      <c r="A185" s="3" t="s">
        <v>122</v>
      </c>
      <c r="B185" s="3" t="s">
        <v>7</v>
      </c>
      <c r="C185" s="3" t="s">
        <v>6</v>
      </c>
      <c r="D185" s="3" t="s">
        <v>131</v>
      </c>
      <c r="E185" s="3">
        <v>204089.38000000006</v>
      </c>
      <c r="F185" s="3">
        <v>16259.120000000003</v>
      </c>
      <c r="G185" s="4">
        <f t="shared" si="18"/>
        <v>1421.761614349776</v>
      </c>
      <c r="H185" s="4">
        <f t="shared" si="19"/>
        <v>1348.8507623318387</v>
      </c>
      <c r="I185" s="4">
        <f t="shared" si="20"/>
        <v>4338.195695067265</v>
      </c>
      <c r="J185" s="4">
        <f t="shared" si="21"/>
        <v>4301.740269058297</v>
      </c>
      <c r="K185" s="4">
        <f t="shared" si="22"/>
        <v>947.841076233184</v>
      </c>
      <c r="L185" s="4">
        <f t="shared" si="23"/>
        <v>218.7325560538117</v>
      </c>
      <c r="M185" s="4">
        <f t="shared" si="24"/>
        <v>692.6530941704037</v>
      </c>
      <c r="N185" s="4">
        <f t="shared" si="25"/>
        <v>838.4747982062783</v>
      </c>
      <c r="O185" s="4">
        <f t="shared" si="26"/>
        <v>2150.8701345291483</v>
      </c>
      <c r="P185" s="3">
        <v>11537.92</v>
      </c>
      <c r="Q185" s="3">
        <v>1977.4800000000005</v>
      </c>
      <c r="R185" s="3">
        <v>0</v>
      </c>
      <c r="S185" s="3">
        <v>5168.830000000001</v>
      </c>
      <c r="T185" s="3">
        <v>2912.57</v>
      </c>
      <c r="U185" s="3">
        <v>0</v>
      </c>
      <c r="V185" s="3">
        <v>2664.71</v>
      </c>
      <c r="W185" s="3">
        <v>2279.42</v>
      </c>
      <c r="X185" s="3">
        <v>5368.92</v>
      </c>
      <c r="Y185" s="3">
        <v>0</v>
      </c>
      <c r="Z185" s="3">
        <v>1449.69</v>
      </c>
      <c r="AA185" s="3">
        <v>1496.8</v>
      </c>
      <c r="AB185" s="3">
        <v>0</v>
      </c>
      <c r="AC185" s="3">
        <v>0</v>
      </c>
      <c r="AD185" s="3">
        <v>45225.20999999999</v>
      </c>
      <c r="AE185" s="3">
        <v>-1228.1</v>
      </c>
      <c r="AF185" s="3">
        <v>0</v>
      </c>
      <c r="AG185" s="3">
        <v>38223.23</v>
      </c>
      <c r="AH185" s="3">
        <v>808.6399999999999</v>
      </c>
      <c r="AI185" s="3">
        <v>-215.12</v>
      </c>
      <c r="AJ185" s="3">
        <v>0</v>
      </c>
      <c r="AK185" s="3">
        <v>47942.14</v>
      </c>
      <c r="AL185" s="3">
        <v>10627.12</v>
      </c>
      <c r="AM185" s="3">
        <v>-7961.86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3758.4</v>
      </c>
      <c r="AV185" s="3">
        <v>20347.519999999997</v>
      </c>
      <c r="AW185" s="3">
        <v>-4553.26</v>
      </c>
      <c r="AX185" s="3">
        <v>0</v>
      </c>
    </row>
    <row r="186" spans="1:50" ht="12.75">
      <c r="A186" s="3" t="s">
        <v>123</v>
      </c>
      <c r="B186" s="3" t="s">
        <v>20</v>
      </c>
      <c r="C186" s="3" t="s">
        <v>6</v>
      </c>
      <c r="D186" s="3" t="s">
        <v>131</v>
      </c>
      <c r="E186" s="3">
        <v>406271.73</v>
      </c>
      <c r="F186" s="3">
        <v>32031.12</v>
      </c>
      <c r="G186" s="4">
        <f t="shared" si="18"/>
        <v>2800.927533632287</v>
      </c>
      <c r="H186" s="4">
        <f t="shared" si="19"/>
        <v>2657.290224215247</v>
      </c>
      <c r="I186" s="4">
        <f t="shared" si="20"/>
        <v>8546.419910313902</v>
      </c>
      <c r="J186" s="4">
        <f t="shared" si="21"/>
        <v>8474.601255605381</v>
      </c>
      <c r="K186" s="4">
        <f t="shared" si="22"/>
        <v>1867.2850224215247</v>
      </c>
      <c r="L186" s="4">
        <f t="shared" si="23"/>
        <v>430.9119282511211</v>
      </c>
      <c r="M186" s="4">
        <f t="shared" si="24"/>
        <v>1364.5544394618835</v>
      </c>
      <c r="N186" s="4">
        <f t="shared" si="25"/>
        <v>1651.8290582959642</v>
      </c>
      <c r="O186" s="4">
        <f t="shared" si="26"/>
        <v>4237.3006278026905</v>
      </c>
      <c r="P186" s="3">
        <v>32851.56</v>
      </c>
      <c r="Q186" s="3">
        <v>0</v>
      </c>
      <c r="R186" s="3">
        <v>0</v>
      </c>
      <c r="S186" s="3">
        <v>20755.32</v>
      </c>
      <c r="T186" s="3">
        <v>8342.16</v>
      </c>
      <c r="U186" s="3">
        <v>0</v>
      </c>
      <c r="V186" s="3">
        <v>7630.92</v>
      </c>
      <c r="W186" s="3">
        <v>1293.48</v>
      </c>
      <c r="X186" s="3">
        <v>2183.52</v>
      </c>
      <c r="Y186" s="3">
        <v>196.92</v>
      </c>
      <c r="Z186" s="3">
        <v>3621.24</v>
      </c>
      <c r="AA186" s="3">
        <v>1943.4</v>
      </c>
      <c r="AB186" s="3">
        <v>0</v>
      </c>
      <c r="AC186" s="3">
        <v>0</v>
      </c>
      <c r="AD186" s="3">
        <v>154440.84</v>
      </c>
      <c r="AE186" s="3">
        <v>0</v>
      </c>
      <c r="AF186" s="3">
        <v>0</v>
      </c>
      <c r="AG186" s="3">
        <v>43765.170000000006</v>
      </c>
      <c r="AH186" s="3">
        <v>1575.43</v>
      </c>
      <c r="AI186" s="3">
        <v>312.22</v>
      </c>
      <c r="AJ186" s="3">
        <v>0</v>
      </c>
      <c r="AK186" s="3">
        <v>45559.340000000004</v>
      </c>
      <c r="AL186" s="3">
        <v>30840.33</v>
      </c>
      <c r="AM186" s="3">
        <v>-1015.24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3132</v>
      </c>
      <c r="AV186" s="3">
        <v>16812</v>
      </c>
      <c r="AW186" s="3">
        <v>0</v>
      </c>
      <c r="AX186" s="3">
        <v>0</v>
      </c>
    </row>
    <row r="187" spans="1:50" ht="12.75">
      <c r="A187" s="3" t="s">
        <v>123</v>
      </c>
      <c r="B187" s="3" t="s">
        <v>14</v>
      </c>
      <c r="C187" s="3" t="s">
        <v>6</v>
      </c>
      <c r="D187" s="3" t="s">
        <v>131</v>
      </c>
      <c r="E187" s="3">
        <v>1571511.8000000003</v>
      </c>
      <c r="F187" s="3">
        <v>120395.62</v>
      </c>
      <c r="G187" s="4">
        <f t="shared" si="18"/>
        <v>10527.868116591928</v>
      </c>
      <c r="H187" s="4">
        <f t="shared" si="19"/>
        <v>9987.977443946189</v>
      </c>
      <c r="I187" s="4">
        <f t="shared" si="20"/>
        <v>32123.495022421524</v>
      </c>
      <c r="J187" s="4">
        <f t="shared" si="21"/>
        <v>31853.549686098653</v>
      </c>
      <c r="K187" s="4">
        <f t="shared" si="22"/>
        <v>7018.578744394619</v>
      </c>
      <c r="L187" s="4">
        <f t="shared" si="23"/>
        <v>1619.6720179372196</v>
      </c>
      <c r="M187" s="4">
        <f t="shared" si="24"/>
        <v>5128.961390134529</v>
      </c>
      <c r="N187" s="4">
        <f t="shared" si="25"/>
        <v>6208.742735426009</v>
      </c>
      <c r="O187" s="4">
        <f t="shared" si="26"/>
        <v>15926.774843049327</v>
      </c>
      <c r="P187" s="3">
        <v>124253.87999999999</v>
      </c>
      <c r="Q187" s="3">
        <v>32193.72</v>
      </c>
      <c r="R187" s="3">
        <v>0</v>
      </c>
      <c r="S187" s="3">
        <v>79041.06999999999</v>
      </c>
      <c r="T187" s="3">
        <v>31552.539999999997</v>
      </c>
      <c r="U187" s="3">
        <v>0</v>
      </c>
      <c r="V187" s="3">
        <v>28862</v>
      </c>
      <c r="W187" s="3">
        <v>4891.56</v>
      </c>
      <c r="X187" s="3">
        <v>7741.11</v>
      </c>
      <c r="Y187" s="3">
        <v>2711.64</v>
      </c>
      <c r="Z187" s="3">
        <v>13697.44</v>
      </c>
      <c r="AA187" s="3">
        <v>7457.12</v>
      </c>
      <c r="AB187" s="3">
        <v>0</v>
      </c>
      <c r="AC187" s="3">
        <v>0</v>
      </c>
      <c r="AD187" s="3">
        <v>510285.45</v>
      </c>
      <c r="AE187" s="3">
        <v>0</v>
      </c>
      <c r="AF187" s="3">
        <v>0</v>
      </c>
      <c r="AG187" s="3">
        <v>177171.72999999998</v>
      </c>
      <c r="AH187" s="3">
        <v>15568.460000000001</v>
      </c>
      <c r="AI187" s="3">
        <v>1059.6</v>
      </c>
      <c r="AJ187" s="3">
        <v>0</v>
      </c>
      <c r="AK187" s="3">
        <v>179430.62000000002</v>
      </c>
      <c r="AL187" s="3">
        <v>156365.56999999998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17014.8</v>
      </c>
      <c r="AV187" s="3">
        <v>75199.27</v>
      </c>
      <c r="AW187" s="3">
        <v>0</v>
      </c>
      <c r="AX187" s="3">
        <v>1584</v>
      </c>
    </row>
    <row r="188" spans="1:50" ht="12.75">
      <c r="A188" s="3" t="s">
        <v>123</v>
      </c>
      <c r="B188" s="3" t="s">
        <v>55</v>
      </c>
      <c r="C188" s="3" t="s">
        <v>6</v>
      </c>
      <c r="D188" s="3" t="s">
        <v>131</v>
      </c>
      <c r="E188" s="3">
        <v>1934858.6600000001</v>
      </c>
      <c r="F188" s="3">
        <v>149178.48</v>
      </c>
      <c r="G188" s="4">
        <f t="shared" si="18"/>
        <v>13044.754977578476</v>
      </c>
      <c r="H188" s="4">
        <f t="shared" si="19"/>
        <v>12375.793183856502</v>
      </c>
      <c r="I188" s="4">
        <f t="shared" si="20"/>
        <v>39803.2267264574</v>
      </c>
      <c r="J188" s="4">
        <f t="shared" si="21"/>
        <v>39468.74582959641</v>
      </c>
      <c r="K188" s="4">
        <f t="shared" si="22"/>
        <v>8696.50331838565</v>
      </c>
      <c r="L188" s="4">
        <f t="shared" si="23"/>
        <v>2006.8853811659192</v>
      </c>
      <c r="M188" s="4">
        <f t="shared" si="24"/>
        <v>6355.137040358744</v>
      </c>
      <c r="N188" s="4">
        <f t="shared" si="25"/>
        <v>7693.060627802691</v>
      </c>
      <c r="O188" s="4">
        <f t="shared" si="26"/>
        <v>19734.372914798205</v>
      </c>
      <c r="P188" s="3">
        <v>153481.56</v>
      </c>
      <c r="Q188" s="3">
        <v>39634.5</v>
      </c>
      <c r="R188" s="3">
        <v>0</v>
      </c>
      <c r="S188" s="3">
        <v>97305.18</v>
      </c>
      <c r="T188" s="3">
        <v>38974.68</v>
      </c>
      <c r="U188" s="3">
        <v>0</v>
      </c>
      <c r="V188" s="3">
        <v>35650.86</v>
      </c>
      <c r="W188" s="3">
        <v>11656.44</v>
      </c>
      <c r="X188" s="3">
        <v>9878.4</v>
      </c>
      <c r="Y188" s="3">
        <v>0</v>
      </c>
      <c r="Z188" s="3">
        <v>16918.98</v>
      </c>
      <c r="AA188" s="3">
        <v>9202.8</v>
      </c>
      <c r="AB188" s="3">
        <v>0</v>
      </c>
      <c r="AC188" s="3">
        <v>76598.56</v>
      </c>
      <c r="AD188" s="3">
        <v>652481.84</v>
      </c>
      <c r="AE188" s="3">
        <v>0</v>
      </c>
      <c r="AF188" s="3">
        <v>0</v>
      </c>
      <c r="AG188" s="3">
        <v>169179.56</v>
      </c>
      <c r="AH188" s="3">
        <v>8265.75</v>
      </c>
      <c r="AI188" s="3">
        <v>1233.73</v>
      </c>
      <c r="AJ188" s="3">
        <v>0</v>
      </c>
      <c r="AK188" s="3">
        <v>176177.88</v>
      </c>
      <c r="AL188" s="3">
        <v>173109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18165.6</v>
      </c>
      <c r="AV188" s="3">
        <v>97764.86</v>
      </c>
      <c r="AW188" s="3">
        <v>0</v>
      </c>
      <c r="AX188" s="3">
        <v>0</v>
      </c>
    </row>
    <row r="189" spans="1:50" ht="12.75">
      <c r="A189" s="3" t="s">
        <v>123</v>
      </c>
      <c r="B189" s="3" t="s">
        <v>57</v>
      </c>
      <c r="C189" s="3" t="s">
        <v>6</v>
      </c>
      <c r="D189" s="3" t="s">
        <v>131</v>
      </c>
      <c r="E189" s="3">
        <v>1795756.95</v>
      </c>
      <c r="F189" s="3">
        <v>146740.36</v>
      </c>
      <c r="G189" s="4">
        <f t="shared" si="18"/>
        <v>12831.556143497757</v>
      </c>
      <c r="H189" s="4">
        <f t="shared" si="19"/>
        <v>12173.527623318385</v>
      </c>
      <c r="I189" s="4">
        <f t="shared" si="20"/>
        <v>39152.69695067264</v>
      </c>
      <c r="J189" s="4">
        <f t="shared" si="21"/>
        <v>38823.68269058295</v>
      </c>
      <c r="K189" s="4">
        <f t="shared" si="22"/>
        <v>8554.370762331839</v>
      </c>
      <c r="L189" s="4">
        <f t="shared" si="23"/>
        <v>1974.0855605381164</v>
      </c>
      <c r="M189" s="4">
        <f t="shared" si="24"/>
        <v>6251.270941704035</v>
      </c>
      <c r="N189" s="4">
        <f t="shared" si="25"/>
        <v>7567.3279820627795</v>
      </c>
      <c r="O189" s="4">
        <f t="shared" si="26"/>
        <v>19411.841345291476</v>
      </c>
      <c r="P189" s="3">
        <v>155002.8</v>
      </c>
      <c r="Q189" s="3">
        <v>41161.16</v>
      </c>
      <c r="R189" s="3">
        <v>0</v>
      </c>
      <c r="S189" s="3">
        <v>101053.5</v>
      </c>
      <c r="T189" s="3">
        <v>39361.5</v>
      </c>
      <c r="U189" s="3">
        <v>0</v>
      </c>
      <c r="V189" s="3">
        <v>35881.64</v>
      </c>
      <c r="W189" s="3">
        <v>7653.27</v>
      </c>
      <c r="X189" s="3">
        <v>7353.2</v>
      </c>
      <c r="Y189" s="3">
        <v>132.32</v>
      </c>
      <c r="Z189" s="3">
        <v>17087.22</v>
      </c>
      <c r="AA189" s="3">
        <v>9579.6</v>
      </c>
      <c r="AB189" s="3">
        <v>0</v>
      </c>
      <c r="AC189" s="3">
        <v>0</v>
      </c>
      <c r="AD189" s="3">
        <v>644546.47</v>
      </c>
      <c r="AE189" s="3">
        <v>0</v>
      </c>
      <c r="AF189" s="3">
        <v>0</v>
      </c>
      <c r="AG189" s="3">
        <v>156546.56999999998</v>
      </c>
      <c r="AH189" s="3">
        <v>8306.11</v>
      </c>
      <c r="AI189" s="3">
        <v>1697.14</v>
      </c>
      <c r="AJ189" s="3">
        <v>0</v>
      </c>
      <c r="AK189" s="3">
        <v>156350.91</v>
      </c>
      <c r="AL189" s="3">
        <v>148491.78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16337.400000000001</v>
      </c>
      <c r="AV189" s="3">
        <v>99306</v>
      </c>
      <c r="AW189" s="3">
        <v>0</v>
      </c>
      <c r="AX189" s="3">
        <v>3168</v>
      </c>
    </row>
    <row r="190" spans="1:50" ht="12.75">
      <c r="A190" s="3" t="s">
        <v>123</v>
      </c>
      <c r="B190" s="3" t="s">
        <v>34</v>
      </c>
      <c r="C190" s="3" t="s">
        <v>6</v>
      </c>
      <c r="D190" s="3" t="s">
        <v>131</v>
      </c>
      <c r="E190" s="3">
        <v>388155.24999999994</v>
      </c>
      <c r="F190" s="3">
        <v>32230.56</v>
      </c>
      <c r="G190" s="4">
        <f t="shared" si="18"/>
        <v>2818.36735426009</v>
      </c>
      <c r="H190" s="4">
        <f t="shared" si="19"/>
        <v>2673.8356950672646</v>
      </c>
      <c r="I190" s="4">
        <f t="shared" si="20"/>
        <v>8599.633721973094</v>
      </c>
      <c r="J190" s="4">
        <f t="shared" si="21"/>
        <v>8527.367892376682</v>
      </c>
      <c r="K190" s="4">
        <f t="shared" si="22"/>
        <v>1878.9115695067267</v>
      </c>
      <c r="L190" s="4">
        <f t="shared" si="23"/>
        <v>433.5949775784753</v>
      </c>
      <c r="M190" s="4">
        <f t="shared" si="24"/>
        <v>1373.0507623318385</v>
      </c>
      <c r="N190" s="4">
        <f t="shared" si="25"/>
        <v>1662.1140807174888</v>
      </c>
      <c r="O190" s="4">
        <f t="shared" si="26"/>
        <v>4263.683946188341</v>
      </c>
      <c r="P190" s="3">
        <v>32260.08</v>
      </c>
      <c r="Q190" s="3">
        <v>0</v>
      </c>
      <c r="R190" s="3">
        <v>0</v>
      </c>
      <c r="S190" s="3">
        <v>19830.6</v>
      </c>
      <c r="T190" s="3">
        <v>8192.04</v>
      </c>
      <c r="U190" s="3">
        <v>0</v>
      </c>
      <c r="V190" s="3">
        <v>7493.52</v>
      </c>
      <c r="W190" s="3">
        <v>1270.08</v>
      </c>
      <c r="X190" s="3">
        <v>2675.4</v>
      </c>
      <c r="Y190" s="3">
        <v>2524.23</v>
      </c>
      <c r="Z190" s="3">
        <v>3556.2</v>
      </c>
      <c r="AA190" s="3">
        <v>1856.8</v>
      </c>
      <c r="AB190" s="3">
        <v>0</v>
      </c>
      <c r="AC190" s="3">
        <v>21956.66</v>
      </c>
      <c r="AD190" s="3">
        <v>151660.97</v>
      </c>
      <c r="AE190" s="3">
        <v>0</v>
      </c>
      <c r="AF190" s="3">
        <v>0</v>
      </c>
      <c r="AG190" s="3">
        <v>26656.98</v>
      </c>
      <c r="AH190" s="3">
        <v>2708.85</v>
      </c>
      <c r="AI190" s="3">
        <v>168.9</v>
      </c>
      <c r="AJ190" s="3">
        <v>0</v>
      </c>
      <c r="AK190" s="3">
        <v>27972.089999999997</v>
      </c>
      <c r="AL190" s="3">
        <v>28318.09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1879.2</v>
      </c>
      <c r="AV190" s="3">
        <v>14944</v>
      </c>
      <c r="AW190" s="3">
        <v>0</v>
      </c>
      <c r="AX190" s="3">
        <v>0</v>
      </c>
    </row>
    <row r="191" spans="1:50" ht="12.75">
      <c r="A191" s="3" t="s">
        <v>123</v>
      </c>
      <c r="B191" s="3" t="s">
        <v>56</v>
      </c>
      <c r="C191" s="3" t="s">
        <v>6</v>
      </c>
      <c r="D191" s="3" t="s">
        <v>131</v>
      </c>
      <c r="E191" s="3">
        <v>228629.43000000002</v>
      </c>
      <c r="F191" s="3">
        <v>31365.77</v>
      </c>
      <c r="G191" s="4">
        <f t="shared" si="18"/>
        <v>2742.7467040358747</v>
      </c>
      <c r="H191" s="4">
        <f t="shared" si="19"/>
        <v>2602.09302690583</v>
      </c>
      <c r="I191" s="4">
        <f t="shared" si="20"/>
        <v>8368.893789237669</v>
      </c>
      <c r="J191" s="4">
        <f t="shared" si="21"/>
        <v>8298.566950672646</v>
      </c>
      <c r="K191" s="4">
        <f t="shared" si="22"/>
        <v>1828.497802690583</v>
      </c>
      <c r="L191" s="4">
        <f t="shared" si="23"/>
        <v>421.96103139013456</v>
      </c>
      <c r="M191" s="4">
        <f t="shared" si="24"/>
        <v>1336.209932735426</v>
      </c>
      <c r="N191" s="4">
        <f t="shared" si="25"/>
        <v>1617.5172869955159</v>
      </c>
      <c r="O191" s="4">
        <f t="shared" si="26"/>
        <v>4149.283475336323</v>
      </c>
      <c r="P191" s="3">
        <v>16825.43</v>
      </c>
      <c r="Q191" s="3">
        <v>0</v>
      </c>
      <c r="R191" s="3">
        <v>0</v>
      </c>
      <c r="S191" s="3">
        <v>0</v>
      </c>
      <c r="T191" s="3">
        <v>4272.71</v>
      </c>
      <c r="U191" s="3">
        <v>0</v>
      </c>
      <c r="V191" s="3">
        <v>3908.24</v>
      </c>
      <c r="W191" s="3">
        <v>662.42</v>
      </c>
      <c r="X191" s="3">
        <v>11360.56</v>
      </c>
      <c r="Y191" s="3">
        <v>0</v>
      </c>
      <c r="Z191" s="3">
        <v>1854.82</v>
      </c>
      <c r="AA191" s="3">
        <v>0</v>
      </c>
      <c r="AB191" s="3">
        <v>0</v>
      </c>
      <c r="AC191" s="3">
        <v>0</v>
      </c>
      <c r="AD191" s="3">
        <v>78633.73</v>
      </c>
      <c r="AE191" s="3">
        <v>0</v>
      </c>
      <c r="AF191" s="3">
        <v>0</v>
      </c>
      <c r="AG191" s="3">
        <v>20179.05</v>
      </c>
      <c r="AH191" s="3">
        <v>1443.19</v>
      </c>
      <c r="AI191" s="3">
        <v>189.42</v>
      </c>
      <c r="AJ191" s="3">
        <v>0</v>
      </c>
      <c r="AK191" s="3">
        <v>20179.05</v>
      </c>
      <c r="AL191" s="3">
        <v>23595.84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1918.2</v>
      </c>
      <c r="AV191" s="3">
        <v>12241</v>
      </c>
      <c r="AW191" s="3">
        <v>0</v>
      </c>
      <c r="AX191" s="3">
        <v>0</v>
      </c>
    </row>
    <row r="192" spans="1:50" ht="12.75">
      <c r="A192" s="3" t="s">
        <v>123</v>
      </c>
      <c r="B192" s="3" t="s">
        <v>15</v>
      </c>
      <c r="C192" s="3" t="s">
        <v>6</v>
      </c>
      <c r="D192" s="3" t="s">
        <v>131</v>
      </c>
      <c r="E192" s="3">
        <v>1626995.8599999996</v>
      </c>
      <c r="F192" s="3">
        <v>132507</v>
      </c>
      <c r="G192" s="4">
        <f t="shared" si="18"/>
        <v>11586.934977578476</v>
      </c>
      <c r="H192" s="4">
        <f t="shared" si="19"/>
        <v>10992.733183856502</v>
      </c>
      <c r="I192" s="4">
        <f t="shared" si="20"/>
        <v>35355.006726457395</v>
      </c>
      <c r="J192" s="4">
        <f t="shared" si="21"/>
        <v>35057.90582959641</v>
      </c>
      <c r="K192" s="4">
        <f t="shared" si="22"/>
        <v>7724.62331838565</v>
      </c>
      <c r="L192" s="4">
        <f t="shared" si="23"/>
        <v>1782.6053811659192</v>
      </c>
      <c r="M192" s="4">
        <f t="shared" si="24"/>
        <v>5644.917040358744</v>
      </c>
      <c r="N192" s="4">
        <f t="shared" si="25"/>
        <v>6833.320627802691</v>
      </c>
      <c r="O192" s="4">
        <f t="shared" si="26"/>
        <v>17528.952914798207</v>
      </c>
      <c r="P192" s="3">
        <v>138159.36</v>
      </c>
      <c r="Q192" s="3">
        <v>36191.82</v>
      </c>
      <c r="R192" s="3">
        <v>0</v>
      </c>
      <c r="S192" s="3">
        <v>88855.32</v>
      </c>
      <c r="T192" s="3">
        <v>35083.68</v>
      </c>
      <c r="U192" s="3">
        <v>0</v>
      </c>
      <c r="V192" s="3">
        <v>32092.32</v>
      </c>
      <c r="W192" s="3">
        <v>8067.44</v>
      </c>
      <c r="X192" s="3">
        <v>7674.24</v>
      </c>
      <c r="Y192" s="3">
        <v>1982.4</v>
      </c>
      <c r="Z192" s="3">
        <v>15230.4</v>
      </c>
      <c r="AA192" s="3">
        <v>8320.96</v>
      </c>
      <c r="AB192" s="3">
        <v>59153.64</v>
      </c>
      <c r="AC192" s="3">
        <v>0</v>
      </c>
      <c r="AD192" s="3">
        <v>549930.84</v>
      </c>
      <c r="AE192" s="3">
        <v>0</v>
      </c>
      <c r="AF192" s="3">
        <v>0</v>
      </c>
      <c r="AG192" s="3">
        <v>144884.88</v>
      </c>
      <c r="AH192" s="3">
        <v>6153.93</v>
      </c>
      <c r="AI192" s="3">
        <v>1888.74</v>
      </c>
      <c r="AJ192" s="3">
        <v>0</v>
      </c>
      <c r="AK192" s="3">
        <v>144884.88</v>
      </c>
      <c r="AL192" s="3">
        <v>135480.61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10648.8</v>
      </c>
      <c r="AV192" s="3">
        <v>66687.6</v>
      </c>
      <c r="AW192" s="3">
        <v>0</v>
      </c>
      <c r="AX192" s="3">
        <v>3117</v>
      </c>
    </row>
    <row r="193" spans="1:50" ht="12.75">
      <c r="A193" s="3" t="s">
        <v>123</v>
      </c>
      <c r="B193" s="3" t="s">
        <v>17</v>
      </c>
      <c r="C193" s="3" t="s">
        <v>6</v>
      </c>
      <c r="D193" s="3" t="s">
        <v>131</v>
      </c>
      <c r="E193" s="3">
        <v>2273586.2700000005</v>
      </c>
      <c r="F193" s="3">
        <v>173795.65</v>
      </c>
      <c r="G193" s="4">
        <f t="shared" si="18"/>
        <v>15197.377466367712</v>
      </c>
      <c r="H193" s="4">
        <f t="shared" si="19"/>
        <v>14418.024775784754</v>
      </c>
      <c r="I193" s="4">
        <f t="shared" si="20"/>
        <v>46371.485089686095</v>
      </c>
      <c r="J193" s="4">
        <f t="shared" si="21"/>
        <v>45981.80874439461</v>
      </c>
      <c r="K193" s="4">
        <f t="shared" si="22"/>
        <v>10131.584977578475</v>
      </c>
      <c r="L193" s="4">
        <f t="shared" si="23"/>
        <v>2338.058071748879</v>
      </c>
      <c r="M193" s="4">
        <f t="shared" si="24"/>
        <v>7403.850560538116</v>
      </c>
      <c r="N193" s="4">
        <f t="shared" si="25"/>
        <v>8962.555941704037</v>
      </c>
      <c r="O193" s="4">
        <f t="shared" si="26"/>
        <v>22990.904372197307</v>
      </c>
      <c r="P193" s="3">
        <v>170419.24</v>
      </c>
      <c r="Q193" s="3">
        <v>44695.85</v>
      </c>
      <c r="R193" s="3">
        <v>0</v>
      </c>
      <c r="S193" s="3">
        <v>109734.36</v>
      </c>
      <c r="T193" s="3">
        <v>44710.68</v>
      </c>
      <c r="U193" s="3">
        <v>0</v>
      </c>
      <c r="V193" s="3">
        <v>40898.26</v>
      </c>
      <c r="W193" s="3">
        <v>8693.02</v>
      </c>
      <c r="X193" s="3">
        <v>13770.740000000002</v>
      </c>
      <c r="Y193" s="3">
        <v>9360.36</v>
      </c>
      <c r="Z193" s="3">
        <v>19409.489999999998</v>
      </c>
      <c r="AA193" s="3">
        <v>10345.44</v>
      </c>
      <c r="AB193" s="3">
        <v>0</v>
      </c>
      <c r="AC193" s="3">
        <v>132153.45</v>
      </c>
      <c r="AD193" s="3">
        <v>777862.2200000001</v>
      </c>
      <c r="AE193" s="3">
        <v>0</v>
      </c>
      <c r="AF193" s="3">
        <v>0</v>
      </c>
      <c r="AG193" s="3">
        <v>259747.51000000004</v>
      </c>
      <c r="AH193" s="3">
        <v>12139.099999999999</v>
      </c>
      <c r="AI193" s="3">
        <v>3266.65</v>
      </c>
      <c r="AJ193" s="3">
        <v>0</v>
      </c>
      <c r="AK193" s="3">
        <v>259747.51000000004</v>
      </c>
      <c r="AL193" s="3">
        <v>131913.58000000002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15274.2</v>
      </c>
      <c r="AV193" s="3">
        <v>72575.91</v>
      </c>
      <c r="AW193" s="3">
        <v>-6215.5</v>
      </c>
      <c r="AX193" s="3">
        <v>3168</v>
      </c>
    </row>
    <row r="194" spans="1:50" ht="12.75">
      <c r="A194" s="3" t="s">
        <v>123</v>
      </c>
      <c r="B194" s="3" t="s">
        <v>18</v>
      </c>
      <c r="C194" s="3" t="s">
        <v>6</v>
      </c>
      <c r="D194" s="3" t="s">
        <v>131</v>
      </c>
      <c r="E194" s="3">
        <v>1474828.2700000003</v>
      </c>
      <c r="F194" s="3">
        <v>137243.94</v>
      </c>
      <c r="G194" s="4">
        <f t="shared" si="18"/>
        <v>12001.151704035876</v>
      </c>
      <c r="H194" s="4">
        <f t="shared" si="19"/>
        <v>11385.70802690583</v>
      </c>
      <c r="I194" s="4">
        <f t="shared" si="20"/>
        <v>36618.89878923767</v>
      </c>
      <c r="J194" s="4">
        <f t="shared" si="21"/>
        <v>36311.17695067265</v>
      </c>
      <c r="K194" s="4">
        <f t="shared" si="22"/>
        <v>8000.767802690584</v>
      </c>
      <c r="L194" s="4">
        <f t="shared" si="23"/>
        <v>1846.3310313901345</v>
      </c>
      <c r="M194" s="4">
        <f t="shared" si="24"/>
        <v>5846.714932735426</v>
      </c>
      <c r="N194" s="4">
        <f t="shared" si="25"/>
        <v>7077.602286995517</v>
      </c>
      <c r="O194" s="4">
        <f t="shared" si="26"/>
        <v>18155.588475336324</v>
      </c>
      <c r="P194" s="3">
        <v>124297.26</v>
      </c>
      <c r="Q194" s="3">
        <v>27341.64</v>
      </c>
      <c r="R194" s="3">
        <v>0</v>
      </c>
      <c r="S194" s="3">
        <v>67127.04</v>
      </c>
      <c r="T194" s="3">
        <v>31563.96</v>
      </c>
      <c r="U194" s="3">
        <v>0</v>
      </c>
      <c r="V194" s="3">
        <v>28872.06</v>
      </c>
      <c r="W194" s="3">
        <v>4893.54</v>
      </c>
      <c r="X194" s="3">
        <v>19249.38</v>
      </c>
      <c r="Y194" s="3">
        <v>0</v>
      </c>
      <c r="Z194" s="3">
        <v>13702.02</v>
      </c>
      <c r="AA194" s="3">
        <v>6371.52</v>
      </c>
      <c r="AB194" s="3">
        <v>0</v>
      </c>
      <c r="AC194" s="3">
        <v>0</v>
      </c>
      <c r="AD194" s="3">
        <v>504755.47000000003</v>
      </c>
      <c r="AE194" s="3">
        <v>0</v>
      </c>
      <c r="AF194" s="3">
        <v>0</v>
      </c>
      <c r="AG194" s="3">
        <v>128087.24000000002</v>
      </c>
      <c r="AH194" s="3">
        <v>12779.75</v>
      </c>
      <c r="AI194" s="3">
        <v>547.38</v>
      </c>
      <c r="AJ194" s="3">
        <v>0</v>
      </c>
      <c r="AK194" s="3">
        <v>134286.26</v>
      </c>
      <c r="AL194" s="3">
        <v>141837.86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15033.6</v>
      </c>
      <c r="AV194" s="3">
        <v>72494.35</v>
      </c>
      <c r="AW194" s="3">
        <v>0</v>
      </c>
      <c r="AX194" s="3">
        <v>4344</v>
      </c>
    </row>
    <row r="195" spans="1:50" ht="12.75">
      <c r="A195" s="3" t="s">
        <v>124</v>
      </c>
      <c r="B195" s="3" t="s">
        <v>20</v>
      </c>
      <c r="C195" s="3" t="s">
        <v>6</v>
      </c>
      <c r="D195" s="3" t="s">
        <v>132</v>
      </c>
      <c r="E195" s="3">
        <v>2020801.7200000002</v>
      </c>
      <c r="F195" s="3">
        <v>172390.08</v>
      </c>
      <c r="G195" s="4">
        <f t="shared" si="18"/>
        <v>15074.468878923766</v>
      </c>
      <c r="H195" s="4">
        <f t="shared" si="19"/>
        <v>14301.419192825111</v>
      </c>
      <c r="I195" s="4">
        <f t="shared" si="20"/>
        <v>45996.45632286995</v>
      </c>
      <c r="J195" s="4">
        <f t="shared" si="21"/>
        <v>45609.93147982062</v>
      </c>
      <c r="K195" s="4">
        <f t="shared" si="22"/>
        <v>10049.645919282511</v>
      </c>
      <c r="L195" s="4">
        <f t="shared" si="23"/>
        <v>2319.1490582959636</v>
      </c>
      <c r="M195" s="4">
        <f t="shared" si="24"/>
        <v>7343.972017937219</v>
      </c>
      <c r="N195" s="4">
        <f t="shared" si="25"/>
        <v>8890.071390134528</v>
      </c>
      <c r="O195" s="4">
        <f t="shared" si="26"/>
        <v>22804.96573991031</v>
      </c>
      <c r="P195" s="3">
        <v>168615.54</v>
      </c>
      <c r="Q195" s="3">
        <v>41081.62</v>
      </c>
      <c r="R195" s="3">
        <v>0</v>
      </c>
      <c r="S195" s="3">
        <v>100858.64</v>
      </c>
      <c r="T195" s="3">
        <v>42817.44</v>
      </c>
      <c r="U195" s="3">
        <v>0</v>
      </c>
      <c r="V195" s="3">
        <v>39166.62</v>
      </c>
      <c r="W195" s="3">
        <v>12449.84</v>
      </c>
      <c r="X195" s="3">
        <v>11520.64</v>
      </c>
      <c r="Y195" s="3">
        <v>3627.1</v>
      </c>
      <c r="Z195" s="3">
        <v>18587.76</v>
      </c>
      <c r="AA195" s="3">
        <v>9526.48</v>
      </c>
      <c r="AB195" s="3">
        <v>0</v>
      </c>
      <c r="AC195" s="3">
        <v>0</v>
      </c>
      <c r="AD195" s="3">
        <v>634868.34</v>
      </c>
      <c r="AE195" s="3">
        <v>0</v>
      </c>
      <c r="AF195" s="3">
        <v>0</v>
      </c>
      <c r="AG195" s="3">
        <v>202991.58</v>
      </c>
      <c r="AH195" s="3">
        <v>12509.13</v>
      </c>
      <c r="AI195" s="3">
        <v>1749.3</v>
      </c>
      <c r="AJ195" s="3">
        <v>0</v>
      </c>
      <c r="AK195" s="3">
        <v>202707.35</v>
      </c>
      <c r="AL195" s="3">
        <v>218830.06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21348.6</v>
      </c>
      <c r="AV195" s="3">
        <v>104047.6</v>
      </c>
      <c r="AW195" s="3">
        <v>-476</v>
      </c>
      <c r="AX195" s="3">
        <v>1584</v>
      </c>
    </row>
    <row r="196" spans="1:50" ht="12.75">
      <c r="A196" s="3" t="s">
        <v>124</v>
      </c>
      <c r="B196" s="3" t="s">
        <v>57</v>
      </c>
      <c r="C196" s="3" t="s">
        <v>6</v>
      </c>
      <c r="D196" s="3" t="s">
        <v>132</v>
      </c>
      <c r="E196" s="3">
        <v>4167511.73</v>
      </c>
      <c r="F196" s="3">
        <v>359601.07999999996</v>
      </c>
      <c r="G196" s="4">
        <f t="shared" si="18"/>
        <v>31444.937488789234</v>
      </c>
      <c r="H196" s="4">
        <f t="shared" si="19"/>
        <v>29832.376591928245</v>
      </c>
      <c r="I196" s="4">
        <f t="shared" si="20"/>
        <v>95947.37336322867</v>
      </c>
      <c r="J196" s="4">
        <f t="shared" si="21"/>
        <v>95141.09291479818</v>
      </c>
      <c r="K196" s="4">
        <f t="shared" si="22"/>
        <v>20963.291659192822</v>
      </c>
      <c r="L196" s="4">
        <f t="shared" si="23"/>
        <v>4837.6826905829585</v>
      </c>
      <c r="M196" s="4">
        <f t="shared" si="24"/>
        <v>15319.32852017937</v>
      </c>
      <c r="N196" s="4">
        <f t="shared" si="25"/>
        <v>18544.450313901343</v>
      </c>
      <c r="O196" s="4">
        <f t="shared" si="26"/>
        <v>47570.54645739909</v>
      </c>
      <c r="P196" s="3">
        <v>349095.26</v>
      </c>
      <c r="Q196" s="3">
        <v>83048.08</v>
      </c>
      <c r="R196" s="3">
        <v>0</v>
      </c>
      <c r="S196" s="3">
        <v>206612.5</v>
      </c>
      <c r="T196" s="3">
        <v>87916.31999999999</v>
      </c>
      <c r="U196" s="3">
        <v>0</v>
      </c>
      <c r="V196" s="3">
        <v>82275.24</v>
      </c>
      <c r="W196" s="3">
        <v>25979.52</v>
      </c>
      <c r="X196" s="3">
        <v>20594.32</v>
      </c>
      <c r="Y196" s="3">
        <v>4073.85</v>
      </c>
      <c r="Z196" s="3">
        <v>39045.54</v>
      </c>
      <c r="AA196" s="3">
        <v>19728.239999999998</v>
      </c>
      <c r="AB196" s="3">
        <v>0</v>
      </c>
      <c r="AC196" s="3">
        <v>0</v>
      </c>
      <c r="AD196" s="3">
        <v>1278238.19</v>
      </c>
      <c r="AE196" s="3">
        <v>0</v>
      </c>
      <c r="AF196" s="3">
        <v>0</v>
      </c>
      <c r="AG196" s="3">
        <v>463640.82</v>
      </c>
      <c r="AH196" s="3">
        <v>25086.52</v>
      </c>
      <c r="AI196" s="3">
        <v>2447.83</v>
      </c>
      <c r="AJ196" s="3">
        <v>0</v>
      </c>
      <c r="AK196" s="3">
        <v>481235.14</v>
      </c>
      <c r="AL196" s="3">
        <v>377114.51999999996</v>
      </c>
      <c r="AM196" s="3">
        <v>-7564.98</v>
      </c>
      <c r="AN196" s="3">
        <v>0</v>
      </c>
      <c r="AO196" s="3">
        <v>0</v>
      </c>
      <c r="AP196" s="3">
        <v>-121.86</v>
      </c>
      <c r="AQ196" s="3">
        <v>-121.86</v>
      </c>
      <c r="AR196" s="3">
        <v>0</v>
      </c>
      <c r="AS196" s="3">
        <v>0</v>
      </c>
      <c r="AT196" s="3">
        <v>0</v>
      </c>
      <c r="AU196" s="3">
        <v>46873.2</v>
      </c>
      <c r="AV196" s="3">
        <v>234901</v>
      </c>
      <c r="AW196" s="3">
        <v>-3968</v>
      </c>
      <c r="AX196" s="3">
        <v>8512</v>
      </c>
    </row>
    <row r="197" spans="1:50" ht="12.75">
      <c r="A197" s="3" t="s">
        <v>124</v>
      </c>
      <c r="B197" s="3" t="s">
        <v>34</v>
      </c>
      <c r="C197" s="3" t="s">
        <v>6</v>
      </c>
      <c r="D197" s="3" t="s">
        <v>132</v>
      </c>
      <c r="E197" s="3">
        <v>2129560.5500000003</v>
      </c>
      <c r="F197" s="3">
        <v>159895.4</v>
      </c>
      <c r="G197" s="4">
        <f t="shared" si="18"/>
        <v>13981.884753363229</v>
      </c>
      <c r="H197" s="4">
        <f t="shared" si="19"/>
        <v>13264.865022421525</v>
      </c>
      <c r="I197" s="4">
        <f t="shared" si="20"/>
        <v>42662.67399103139</v>
      </c>
      <c r="J197" s="4">
        <f t="shared" si="21"/>
        <v>42304.164125560535</v>
      </c>
      <c r="K197" s="4">
        <f t="shared" si="22"/>
        <v>9321.256502242153</v>
      </c>
      <c r="L197" s="4">
        <f t="shared" si="23"/>
        <v>2151.059192825112</v>
      </c>
      <c r="M197" s="4">
        <f t="shared" si="24"/>
        <v>6811.687443946188</v>
      </c>
      <c r="N197" s="4">
        <f t="shared" si="25"/>
        <v>8245.726905829597</v>
      </c>
      <c r="O197" s="4">
        <f t="shared" si="26"/>
        <v>21152.082062780268</v>
      </c>
      <c r="P197" s="3">
        <v>165655.8</v>
      </c>
      <c r="Q197" s="3">
        <v>43100.98</v>
      </c>
      <c r="R197" s="3">
        <v>0</v>
      </c>
      <c r="S197" s="3">
        <v>105816.4</v>
      </c>
      <c r="T197" s="3">
        <v>42066.9</v>
      </c>
      <c r="U197" s="3">
        <v>0</v>
      </c>
      <c r="V197" s="3">
        <v>38479.02</v>
      </c>
      <c r="W197" s="3">
        <v>12627.84</v>
      </c>
      <c r="X197" s="3">
        <v>6839.08</v>
      </c>
      <c r="Y197" s="3">
        <v>0</v>
      </c>
      <c r="Z197" s="3">
        <v>18261.36</v>
      </c>
      <c r="AA197" s="3">
        <v>10010</v>
      </c>
      <c r="AB197" s="3">
        <v>0</v>
      </c>
      <c r="AC197" s="3">
        <v>0</v>
      </c>
      <c r="AD197" s="3">
        <v>697656.91</v>
      </c>
      <c r="AE197" s="3">
        <v>0</v>
      </c>
      <c r="AF197" s="3">
        <v>0</v>
      </c>
      <c r="AG197" s="3">
        <v>237664.58000000002</v>
      </c>
      <c r="AH197" s="3">
        <v>12406.62</v>
      </c>
      <c r="AI197" s="3">
        <v>2106.94</v>
      </c>
      <c r="AJ197" s="3">
        <v>0</v>
      </c>
      <c r="AK197" s="3">
        <v>237664.58000000002</v>
      </c>
      <c r="AL197" s="3">
        <v>203319.13999999998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19993.8</v>
      </c>
      <c r="AV197" s="3">
        <v>112827.2</v>
      </c>
      <c r="AW197" s="3">
        <v>0</v>
      </c>
      <c r="AX197" s="3">
        <v>3168</v>
      </c>
    </row>
    <row r="198" spans="1:50" ht="12.75">
      <c r="A198" s="3" t="s">
        <v>124</v>
      </c>
      <c r="B198" s="3" t="s">
        <v>17</v>
      </c>
      <c r="C198" s="3" t="s">
        <v>6</v>
      </c>
      <c r="D198" s="3" t="s">
        <v>132</v>
      </c>
      <c r="E198" s="3">
        <v>4299961.92</v>
      </c>
      <c r="F198" s="3">
        <v>356527.82</v>
      </c>
      <c r="G198" s="4">
        <f aca="true" t="shared" si="27" ref="G198:G225">F198/4.46*0.39</f>
        <v>31176.199506726458</v>
      </c>
      <c r="H198" s="4">
        <f aca="true" t="shared" si="28" ref="H198:H225">F198/4.46*0.37</f>
        <v>29577.42004484305</v>
      </c>
      <c r="I198" s="4">
        <f aca="true" t="shared" si="29" ref="I198:I225">F198/4.46*1.19</f>
        <v>95127.37798206278</v>
      </c>
      <c r="J198" s="4">
        <f aca="true" t="shared" si="30" ref="J198:J225">F198/4.46*1.18</f>
        <v>94327.98825112107</v>
      </c>
      <c r="K198" s="4">
        <f aca="true" t="shared" si="31" ref="K198:K225">F198/4.46*0.26</f>
        <v>20784.133004484305</v>
      </c>
      <c r="L198" s="4">
        <f aca="true" t="shared" si="32" ref="L198:L225">F198/4.46*0.06</f>
        <v>4796.338385650224</v>
      </c>
      <c r="M198" s="4">
        <f aca="true" t="shared" si="33" ref="M198:M225">F198/4.46*0.19</f>
        <v>15188.404887892377</v>
      </c>
      <c r="N198" s="4">
        <f aca="true" t="shared" si="34" ref="N198:N225">F198/4.46*0.23</f>
        <v>18385.963811659192</v>
      </c>
      <c r="O198" s="4">
        <f aca="true" t="shared" si="35" ref="O198:O225">F198/4.46*0.59</f>
        <v>47163.99412556054</v>
      </c>
      <c r="P198" s="3">
        <v>347703.78</v>
      </c>
      <c r="Q198" s="3">
        <v>84413.36</v>
      </c>
      <c r="R198" s="3">
        <v>0</v>
      </c>
      <c r="S198" s="3">
        <v>207242.1</v>
      </c>
      <c r="T198" s="3">
        <v>88294.74</v>
      </c>
      <c r="U198" s="3">
        <v>0</v>
      </c>
      <c r="V198" s="3">
        <v>80765.7</v>
      </c>
      <c r="W198" s="3">
        <v>55441.74</v>
      </c>
      <c r="X198" s="3">
        <v>24249</v>
      </c>
      <c r="Y198" s="3">
        <v>4434.73</v>
      </c>
      <c r="Z198" s="3">
        <v>38329.62</v>
      </c>
      <c r="AA198" s="3">
        <v>19732.8</v>
      </c>
      <c r="AB198" s="3">
        <v>0</v>
      </c>
      <c r="AC198" s="3">
        <v>0</v>
      </c>
      <c r="AD198" s="3">
        <v>1544154.26</v>
      </c>
      <c r="AE198" s="3">
        <v>0</v>
      </c>
      <c r="AF198" s="3">
        <v>0</v>
      </c>
      <c r="AG198" s="3">
        <v>384411.79000000004</v>
      </c>
      <c r="AH198" s="3">
        <v>23839.37</v>
      </c>
      <c r="AI198" s="3">
        <v>3510.7</v>
      </c>
      <c r="AJ198" s="3">
        <v>0</v>
      </c>
      <c r="AK198" s="3">
        <v>389719.43000000005</v>
      </c>
      <c r="AL198" s="3">
        <v>389686.29000000004</v>
      </c>
      <c r="AM198" s="3">
        <v>-2210.52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45253.8</v>
      </c>
      <c r="AV198" s="3">
        <v>218078.32</v>
      </c>
      <c r="AW198" s="3">
        <v>-1564.3</v>
      </c>
      <c r="AX198" s="3">
        <v>4670</v>
      </c>
    </row>
    <row r="199" spans="1:50" ht="12.75">
      <c r="A199" s="3" t="s">
        <v>124</v>
      </c>
      <c r="B199" s="3" t="s">
        <v>19</v>
      </c>
      <c r="C199" s="3" t="s">
        <v>6</v>
      </c>
      <c r="D199" s="3" t="s">
        <v>132</v>
      </c>
      <c r="E199" s="3">
        <v>2652422.97</v>
      </c>
      <c r="F199" s="3">
        <v>234751.14</v>
      </c>
      <c r="G199" s="4">
        <f t="shared" si="27"/>
        <v>20527.56605381166</v>
      </c>
      <c r="H199" s="4">
        <f t="shared" si="28"/>
        <v>19474.870358744396</v>
      </c>
      <c r="I199" s="4">
        <f t="shared" si="29"/>
        <v>62635.39385650224</v>
      </c>
      <c r="J199" s="4">
        <f t="shared" si="30"/>
        <v>62109.04600896861</v>
      </c>
      <c r="K199" s="4">
        <f t="shared" si="31"/>
        <v>13685.04403587444</v>
      </c>
      <c r="L199" s="4">
        <f t="shared" si="32"/>
        <v>3158.087085201794</v>
      </c>
      <c r="M199" s="4">
        <f t="shared" si="33"/>
        <v>10000.609103139013</v>
      </c>
      <c r="N199" s="4">
        <f t="shared" si="34"/>
        <v>12106.000493273543</v>
      </c>
      <c r="O199" s="4">
        <f t="shared" si="35"/>
        <v>31054.523004484305</v>
      </c>
      <c r="P199" s="3">
        <v>210096.24</v>
      </c>
      <c r="Q199" s="3">
        <v>45413.52</v>
      </c>
      <c r="R199" s="3">
        <v>0</v>
      </c>
      <c r="S199" s="3">
        <v>111493.14</v>
      </c>
      <c r="T199" s="3">
        <v>53351.4</v>
      </c>
      <c r="U199" s="3">
        <v>0</v>
      </c>
      <c r="V199" s="3">
        <v>48802.02</v>
      </c>
      <c r="W199" s="3">
        <v>14766.34</v>
      </c>
      <c r="X199" s="3">
        <v>29234.04</v>
      </c>
      <c r="Y199" s="3">
        <v>2195.9900000000002</v>
      </c>
      <c r="Z199" s="3">
        <v>23160.12</v>
      </c>
      <c r="AA199" s="3">
        <v>10772.84</v>
      </c>
      <c r="AB199" s="3">
        <v>0</v>
      </c>
      <c r="AC199" s="3">
        <v>0</v>
      </c>
      <c r="AD199" s="3">
        <v>925737.36</v>
      </c>
      <c r="AE199" s="3">
        <v>0</v>
      </c>
      <c r="AF199" s="3">
        <v>339886.82999999996</v>
      </c>
      <c r="AG199" s="3">
        <v>124361.76</v>
      </c>
      <c r="AH199" s="3">
        <v>13875.99</v>
      </c>
      <c r="AI199" s="3">
        <v>2130.1000000000004</v>
      </c>
      <c r="AJ199" s="3">
        <v>11775.06</v>
      </c>
      <c r="AK199" s="3">
        <v>212989.87999999998</v>
      </c>
      <c r="AL199" s="3">
        <v>86183.40000000001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26512.8</v>
      </c>
      <c r="AV199" s="3">
        <v>122692</v>
      </c>
      <c r="AW199" s="3">
        <v>-2460</v>
      </c>
      <c r="AX199" s="3">
        <v>4701</v>
      </c>
    </row>
    <row r="200" spans="1:50" ht="12.75">
      <c r="A200" s="3" t="s">
        <v>125</v>
      </c>
      <c r="B200" s="3" t="s">
        <v>76</v>
      </c>
      <c r="C200" s="3" t="s">
        <v>6</v>
      </c>
      <c r="D200" s="3" t="s">
        <v>131</v>
      </c>
      <c r="E200" s="3">
        <v>2129724.2899999996</v>
      </c>
      <c r="F200" s="3">
        <v>202244.4</v>
      </c>
      <c r="G200" s="4">
        <f t="shared" si="27"/>
        <v>17685.048430493272</v>
      </c>
      <c r="H200" s="4">
        <f t="shared" si="28"/>
        <v>16778.122869955158</v>
      </c>
      <c r="I200" s="4">
        <f t="shared" si="29"/>
        <v>53962.07085201793</v>
      </c>
      <c r="J200" s="4">
        <f t="shared" si="30"/>
        <v>53508.60807174887</v>
      </c>
      <c r="K200" s="4">
        <f t="shared" si="31"/>
        <v>11790.032286995516</v>
      </c>
      <c r="L200" s="4">
        <f t="shared" si="32"/>
        <v>2720.7766816143494</v>
      </c>
      <c r="M200" s="4">
        <f t="shared" si="33"/>
        <v>8615.792825112107</v>
      </c>
      <c r="N200" s="4">
        <f t="shared" si="34"/>
        <v>10429.64394618834</v>
      </c>
      <c r="O200" s="4">
        <f t="shared" si="35"/>
        <v>26754.304035874437</v>
      </c>
      <c r="P200" s="3">
        <v>197436.93</v>
      </c>
      <c r="Q200" s="3">
        <v>47990.76</v>
      </c>
      <c r="R200" s="3">
        <v>0</v>
      </c>
      <c r="S200" s="3">
        <v>117822.99</v>
      </c>
      <c r="T200" s="3">
        <v>50137.08</v>
      </c>
      <c r="U200" s="3">
        <v>0</v>
      </c>
      <c r="V200" s="3">
        <v>45861.06</v>
      </c>
      <c r="W200" s="3">
        <v>30846.12</v>
      </c>
      <c r="X200" s="3">
        <v>13673.04</v>
      </c>
      <c r="Y200" s="3">
        <v>10294.62</v>
      </c>
      <c r="Z200" s="3">
        <v>21764.55</v>
      </c>
      <c r="AA200" s="3">
        <v>11032.84</v>
      </c>
      <c r="AB200" s="3">
        <v>0</v>
      </c>
      <c r="AC200" s="3">
        <v>0</v>
      </c>
      <c r="AD200" s="3">
        <v>575539.58</v>
      </c>
      <c r="AE200" s="3">
        <v>0</v>
      </c>
      <c r="AF200" s="3">
        <v>326925.56000000006</v>
      </c>
      <c r="AG200" s="3">
        <v>108565.34999999999</v>
      </c>
      <c r="AH200" s="3">
        <v>20396.88</v>
      </c>
      <c r="AI200" s="3">
        <v>826.93</v>
      </c>
      <c r="AJ200" s="3">
        <v>13301.57</v>
      </c>
      <c r="AK200" s="3">
        <v>200172.47</v>
      </c>
      <c r="AL200" s="3">
        <v>87590.56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25935</v>
      </c>
      <c r="AV200" s="3">
        <v>21366</v>
      </c>
      <c r="AW200" s="3">
        <v>0</v>
      </c>
      <c r="AX200" s="3">
        <v>0</v>
      </c>
    </row>
    <row r="201" spans="1:50" ht="12.75">
      <c r="A201" s="3" t="s">
        <v>125</v>
      </c>
      <c r="B201" s="3" t="s">
        <v>18</v>
      </c>
      <c r="C201" s="3" t="s">
        <v>6</v>
      </c>
      <c r="D201" s="3" t="s">
        <v>131</v>
      </c>
      <c r="E201" s="3">
        <v>410867.41</v>
      </c>
      <c r="F201" s="3">
        <v>42350.64</v>
      </c>
      <c r="G201" s="4">
        <f t="shared" si="27"/>
        <v>3703.307085201794</v>
      </c>
      <c r="H201" s="4">
        <f t="shared" si="28"/>
        <v>3513.393901345292</v>
      </c>
      <c r="I201" s="4">
        <f t="shared" si="29"/>
        <v>11299.834439461883</v>
      </c>
      <c r="J201" s="4">
        <f t="shared" si="30"/>
        <v>11204.877847533633</v>
      </c>
      <c r="K201" s="4">
        <f t="shared" si="31"/>
        <v>2468.8713901345295</v>
      </c>
      <c r="L201" s="4">
        <f t="shared" si="32"/>
        <v>569.7395515695067</v>
      </c>
      <c r="M201" s="4">
        <f t="shared" si="33"/>
        <v>1804.1752466367714</v>
      </c>
      <c r="N201" s="4">
        <f t="shared" si="34"/>
        <v>2184.001614349776</v>
      </c>
      <c r="O201" s="4">
        <f t="shared" si="35"/>
        <v>5602.4389237668165</v>
      </c>
      <c r="P201" s="3">
        <v>39377.16</v>
      </c>
      <c r="Q201" s="3">
        <v>0</v>
      </c>
      <c r="R201" s="3">
        <v>0</v>
      </c>
      <c r="S201" s="3">
        <v>22066.74</v>
      </c>
      <c r="T201" s="3">
        <v>9999.18</v>
      </c>
      <c r="U201" s="3">
        <v>0</v>
      </c>
      <c r="V201" s="3">
        <v>9146.7</v>
      </c>
      <c r="W201" s="3">
        <v>6107.94</v>
      </c>
      <c r="X201" s="3">
        <v>5325.96</v>
      </c>
      <c r="Y201" s="3">
        <v>0</v>
      </c>
      <c r="Z201" s="3">
        <v>0</v>
      </c>
      <c r="AA201" s="3">
        <v>2065.6</v>
      </c>
      <c r="AB201" s="3">
        <v>0</v>
      </c>
      <c r="AC201" s="3">
        <v>0</v>
      </c>
      <c r="AD201" s="3">
        <v>203499.06</v>
      </c>
      <c r="AE201" s="3">
        <v>0</v>
      </c>
      <c r="AF201" s="3">
        <v>0</v>
      </c>
      <c r="AG201" s="3">
        <v>34935.25</v>
      </c>
      <c r="AH201" s="3">
        <v>2649.12</v>
      </c>
      <c r="AI201" s="3">
        <v>339.74</v>
      </c>
      <c r="AJ201" s="3">
        <v>0</v>
      </c>
      <c r="AK201" s="3">
        <v>33004.32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</row>
    <row r="202" spans="1:50" ht="12.75">
      <c r="A202" s="3" t="s">
        <v>126</v>
      </c>
      <c r="B202" s="3" t="s">
        <v>31</v>
      </c>
      <c r="C202" s="3" t="s">
        <v>29</v>
      </c>
      <c r="D202" s="3" t="s">
        <v>132</v>
      </c>
      <c r="E202" s="3">
        <v>13883961.519999998</v>
      </c>
      <c r="F202" s="3">
        <v>1058487.6</v>
      </c>
      <c r="G202" s="4">
        <f t="shared" si="27"/>
        <v>92558.33273542603</v>
      </c>
      <c r="H202" s="4">
        <f t="shared" si="28"/>
        <v>87811.75156950673</v>
      </c>
      <c r="I202" s="4">
        <f t="shared" si="29"/>
        <v>282421.57937219733</v>
      </c>
      <c r="J202" s="4">
        <f t="shared" si="30"/>
        <v>280048.2887892377</v>
      </c>
      <c r="K202" s="4">
        <f t="shared" si="31"/>
        <v>61705.55515695068</v>
      </c>
      <c r="L202" s="4">
        <f t="shared" si="32"/>
        <v>14239.743497757849</v>
      </c>
      <c r="M202" s="4">
        <f t="shared" si="33"/>
        <v>45092.52107623319</v>
      </c>
      <c r="N202" s="4">
        <f t="shared" si="34"/>
        <v>54585.68340807175</v>
      </c>
      <c r="O202" s="4">
        <f t="shared" si="35"/>
        <v>140024.14439461884</v>
      </c>
      <c r="P202" s="3">
        <v>1084333.86</v>
      </c>
      <c r="Q202" s="3">
        <v>278691.3</v>
      </c>
      <c r="R202" s="3">
        <v>232664.28</v>
      </c>
      <c r="S202" s="3">
        <v>684212.76</v>
      </c>
      <c r="T202" s="3">
        <v>275354.52</v>
      </c>
      <c r="U202" s="3">
        <v>471830.44</v>
      </c>
      <c r="V202" s="3">
        <v>251873.7</v>
      </c>
      <c r="W202" s="3">
        <v>94890.2</v>
      </c>
      <c r="X202" s="3">
        <v>58434.24</v>
      </c>
      <c r="Y202" s="3">
        <v>105.6</v>
      </c>
      <c r="Z202" s="3">
        <v>119532.12</v>
      </c>
      <c r="AA202" s="3">
        <v>64316.72</v>
      </c>
      <c r="AB202" s="3">
        <v>0</v>
      </c>
      <c r="AC202" s="3">
        <v>0</v>
      </c>
      <c r="AD202" s="3">
        <v>4048212.06</v>
      </c>
      <c r="AE202" s="3">
        <v>0</v>
      </c>
      <c r="AF202" s="3">
        <v>1874707.9300000002</v>
      </c>
      <c r="AG202" s="3">
        <v>690574.36</v>
      </c>
      <c r="AH202" s="3">
        <v>141672.81</v>
      </c>
      <c r="AI202" s="3">
        <v>14663.91</v>
      </c>
      <c r="AJ202" s="3">
        <v>43235.09</v>
      </c>
      <c r="AK202" s="3">
        <v>1176180.77</v>
      </c>
      <c r="AL202" s="3">
        <v>482314.08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155583</v>
      </c>
      <c r="AV202" s="3">
        <v>440289.14</v>
      </c>
      <c r="AW202" s="3">
        <v>-5541.7</v>
      </c>
      <c r="AX202" s="3">
        <v>153630</v>
      </c>
    </row>
    <row r="203" spans="1:50" ht="12.75">
      <c r="A203" s="3" t="s">
        <v>126</v>
      </c>
      <c r="B203" s="3" t="s">
        <v>31</v>
      </c>
      <c r="C203" s="3" t="s">
        <v>22</v>
      </c>
      <c r="D203" s="3" t="s">
        <v>132</v>
      </c>
      <c r="E203" s="3">
        <v>1537302.01</v>
      </c>
      <c r="F203" s="3">
        <v>117978.45</v>
      </c>
      <c r="G203" s="4">
        <f t="shared" si="27"/>
        <v>10316.501233183857</v>
      </c>
      <c r="H203" s="4">
        <f t="shared" si="28"/>
        <v>9787.449887892377</v>
      </c>
      <c r="I203" s="4">
        <f t="shared" si="29"/>
        <v>31478.555044843048</v>
      </c>
      <c r="J203" s="4">
        <f t="shared" si="30"/>
        <v>31214.029372197307</v>
      </c>
      <c r="K203" s="4">
        <f t="shared" si="31"/>
        <v>6877.667488789238</v>
      </c>
      <c r="L203" s="4">
        <f t="shared" si="32"/>
        <v>1587.1540358744394</v>
      </c>
      <c r="M203" s="4">
        <f t="shared" si="33"/>
        <v>5025.987780269058</v>
      </c>
      <c r="N203" s="4">
        <f t="shared" si="34"/>
        <v>6084.090470852018</v>
      </c>
      <c r="O203" s="4">
        <f t="shared" si="35"/>
        <v>15607.014686098653</v>
      </c>
      <c r="P203" s="3">
        <v>130600.32</v>
      </c>
      <c r="Q203" s="3">
        <v>36318.7</v>
      </c>
      <c r="R203" s="3">
        <v>0</v>
      </c>
      <c r="S203" s="3">
        <v>89166.29</v>
      </c>
      <c r="T203" s="3">
        <v>33164.76</v>
      </c>
      <c r="U203" s="3">
        <v>47290.74</v>
      </c>
      <c r="V203" s="3">
        <v>30336</v>
      </c>
      <c r="W203" s="3">
        <v>5141.76</v>
      </c>
      <c r="X203" s="3">
        <v>3125.17</v>
      </c>
      <c r="Y203" s="3">
        <v>0</v>
      </c>
      <c r="Z203" s="3">
        <v>0</v>
      </c>
      <c r="AA203" s="3">
        <v>8563.2</v>
      </c>
      <c r="AB203" s="3">
        <v>0</v>
      </c>
      <c r="AC203" s="3">
        <v>0</v>
      </c>
      <c r="AD203" s="3">
        <v>517620.51</v>
      </c>
      <c r="AE203" s="3">
        <v>0</v>
      </c>
      <c r="AF203" s="3">
        <v>229134.96</v>
      </c>
      <c r="AG203" s="3">
        <v>66762.92</v>
      </c>
      <c r="AH203" s="3">
        <v>29458.01</v>
      </c>
      <c r="AI203" s="3">
        <v>811.96</v>
      </c>
      <c r="AJ203" s="3">
        <v>7366.9800000000005</v>
      </c>
      <c r="AK203" s="3">
        <v>127374.08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14407.2</v>
      </c>
      <c r="AV203" s="3">
        <v>41096</v>
      </c>
      <c r="AW203" s="3">
        <v>0</v>
      </c>
      <c r="AX203" s="3">
        <v>1584</v>
      </c>
    </row>
    <row r="204" spans="1:50" ht="12.75">
      <c r="A204" s="3" t="s">
        <v>126</v>
      </c>
      <c r="B204" s="3" t="s">
        <v>8</v>
      </c>
      <c r="C204" s="3" t="s">
        <v>6</v>
      </c>
      <c r="D204" s="3" t="s">
        <v>132</v>
      </c>
      <c r="E204" s="3">
        <v>6323337.510000001</v>
      </c>
      <c r="F204" s="3">
        <v>560974.3</v>
      </c>
      <c r="G204" s="4">
        <f t="shared" si="27"/>
        <v>49053.80650224216</v>
      </c>
      <c r="H204" s="4">
        <f t="shared" si="28"/>
        <v>46538.22668161435</v>
      </c>
      <c r="I204" s="4">
        <f t="shared" si="29"/>
        <v>149676.99932735428</v>
      </c>
      <c r="J204" s="4">
        <f t="shared" si="30"/>
        <v>148419.20941704037</v>
      </c>
      <c r="K204" s="4">
        <f t="shared" si="31"/>
        <v>32702.53766816144</v>
      </c>
      <c r="L204" s="4">
        <f t="shared" si="32"/>
        <v>7546.739461883409</v>
      </c>
      <c r="M204" s="4">
        <f t="shared" si="33"/>
        <v>23898.00829596413</v>
      </c>
      <c r="N204" s="4">
        <f t="shared" si="34"/>
        <v>28929.167937219736</v>
      </c>
      <c r="O204" s="4">
        <f t="shared" si="35"/>
        <v>74209.60470852019</v>
      </c>
      <c r="P204" s="3">
        <v>595256.46</v>
      </c>
      <c r="Q204" s="3">
        <v>158252.66</v>
      </c>
      <c r="R204" s="3">
        <v>0</v>
      </c>
      <c r="S204" s="3">
        <v>389883.06</v>
      </c>
      <c r="T204" s="3">
        <v>151158.72</v>
      </c>
      <c r="U204" s="3">
        <v>234202.7</v>
      </c>
      <c r="V204" s="3">
        <v>138268.5</v>
      </c>
      <c r="W204" s="3">
        <v>45802.88</v>
      </c>
      <c r="X204" s="3">
        <v>39777.96</v>
      </c>
      <c r="Y204" s="3">
        <v>4132.2</v>
      </c>
      <c r="Z204" s="3">
        <v>54198.12</v>
      </c>
      <c r="AA204" s="3">
        <v>36667.6</v>
      </c>
      <c r="AB204" s="3">
        <v>0</v>
      </c>
      <c r="AC204" s="3">
        <v>120421.32</v>
      </c>
      <c r="AD204" s="3">
        <v>1781458.07</v>
      </c>
      <c r="AE204" s="3">
        <v>0</v>
      </c>
      <c r="AF204" s="3">
        <v>723073.2999999999</v>
      </c>
      <c r="AG204" s="3">
        <v>325675.61</v>
      </c>
      <c r="AH204" s="3">
        <v>155518.2</v>
      </c>
      <c r="AI204" s="3">
        <v>9895.34</v>
      </c>
      <c r="AJ204" s="3">
        <v>41675.16</v>
      </c>
      <c r="AK204" s="3">
        <v>504595.49999999994</v>
      </c>
      <c r="AL204" s="3">
        <v>62737.25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24000</v>
      </c>
      <c r="AV204" s="3">
        <v>154624.6</v>
      </c>
      <c r="AW204" s="3">
        <v>0</v>
      </c>
      <c r="AX204" s="3">
        <v>11088</v>
      </c>
    </row>
    <row r="205" spans="1:50" ht="12.75">
      <c r="A205" s="3" t="s">
        <v>126</v>
      </c>
      <c r="B205" s="3" t="s">
        <v>34</v>
      </c>
      <c r="C205" s="3" t="s">
        <v>29</v>
      </c>
      <c r="D205" s="3" t="s">
        <v>132</v>
      </c>
      <c r="E205" s="3">
        <v>2254488.0000000005</v>
      </c>
      <c r="F205" s="3">
        <v>181795.12</v>
      </c>
      <c r="G205" s="4">
        <f t="shared" si="27"/>
        <v>15896.88269058296</v>
      </c>
      <c r="H205" s="4">
        <f t="shared" si="28"/>
        <v>15081.65793721973</v>
      </c>
      <c r="I205" s="4">
        <f t="shared" si="29"/>
        <v>48505.87282511211</v>
      </c>
      <c r="J205" s="4">
        <f t="shared" si="30"/>
        <v>48098.26044843049</v>
      </c>
      <c r="K205" s="4">
        <f t="shared" si="31"/>
        <v>10597.921793721973</v>
      </c>
      <c r="L205" s="4">
        <f t="shared" si="32"/>
        <v>2445.674260089686</v>
      </c>
      <c r="M205" s="4">
        <f t="shared" si="33"/>
        <v>7744.635156950672</v>
      </c>
      <c r="N205" s="4">
        <f t="shared" si="34"/>
        <v>9375.08466367713</v>
      </c>
      <c r="O205" s="4">
        <f t="shared" si="35"/>
        <v>24049.130224215245</v>
      </c>
      <c r="P205" s="3">
        <v>181486.79</v>
      </c>
      <c r="Q205" s="3">
        <v>45303.38</v>
      </c>
      <c r="R205" s="3">
        <v>0</v>
      </c>
      <c r="S205" s="3">
        <v>111224.36</v>
      </c>
      <c r="T205" s="3">
        <v>46086.299999999996</v>
      </c>
      <c r="U205" s="3">
        <v>91382.09</v>
      </c>
      <c r="V205" s="3">
        <v>42156.78</v>
      </c>
      <c r="W205" s="3">
        <v>13484.64</v>
      </c>
      <c r="X205" s="3">
        <v>15822.52</v>
      </c>
      <c r="Y205" s="3">
        <v>95.7</v>
      </c>
      <c r="Z205" s="3">
        <v>20006.08</v>
      </c>
      <c r="AA205" s="3">
        <v>10359.56</v>
      </c>
      <c r="AB205" s="3">
        <v>0</v>
      </c>
      <c r="AC205" s="3">
        <v>0</v>
      </c>
      <c r="AD205" s="3">
        <v>805754.4099999999</v>
      </c>
      <c r="AE205" s="3">
        <v>0</v>
      </c>
      <c r="AF205" s="3">
        <v>0</v>
      </c>
      <c r="AG205" s="3">
        <v>188492.13</v>
      </c>
      <c r="AH205" s="3">
        <v>38644.7</v>
      </c>
      <c r="AI205" s="3">
        <v>958.23</v>
      </c>
      <c r="AJ205" s="3">
        <v>0</v>
      </c>
      <c r="AK205" s="3">
        <v>207270.05000000002</v>
      </c>
      <c r="AL205" s="3">
        <v>184826.75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17485.8</v>
      </c>
      <c r="AV205" s="3">
        <v>64267</v>
      </c>
      <c r="AW205" s="3">
        <v>-201.42</v>
      </c>
      <c r="AX205" s="3">
        <v>4650</v>
      </c>
    </row>
    <row r="206" spans="1:50" ht="12.75">
      <c r="A206" s="3" t="s">
        <v>126</v>
      </c>
      <c r="B206" s="3" t="s">
        <v>34</v>
      </c>
      <c r="C206" s="3" t="s">
        <v>22</v>
      </c>
      <c r="D206" s="3" t="s">
        <v>132</v>
      </c>
      <c r="E206" s="3">
        <v>3097398.9499999993</v>
      </c>
      <c r="F206" s="3">
        <v>271652.57999999996</v>
      </c>
      <c r="G206" s="4">
        <f t="shared" si="27"/>
        <v>23754.37358744394</v>
      </c>
      <c r="H206" s="4">
        <f t="shared" si="28"/>
        <v>22536.20058295964</v>
      </c>
      <c r="I206" s="4">
        <f t="shared" si="29"/>
        <v>72481.29376681613</v>
      </c>
      <c r="J206" s="4">
        <f t="shared" si="30"/>
        <v>71872.20726457397</v>
      </c>
      <c r="K206" s="4">
        <f t="shared" si="31"/>
        <v>15836.249058295962</v>
      </c>
      <c r="L206" s="4">
        <f t="shared" si="32"/>
        <v>3654.519013452914</v>
      </c>
      <c r="M206" s="4">
        <f t="shared" si="33"/>
        <v>11572.643542600894</v>
      </c>
      <c r="N206" s="4">
        <f t="shared" si="34"/>
        <v>14008.989551569504</v>
      </c>
      <c r="O206" s="4">
        <f t="shared" si="35"/>
        <v>35936.103632286984</v>
      </c>
      <c r="P206" s="3">
        <v>271321.8</v>
      </c>
      <c r="Q206" s="3">
        <v>67802.04</v>
      </c>
      <c r="R206" s="3">
        <v>0</v>
      </c>
      <c r="S206" s="3">
        <v>166463.46</v>
      </c>
      <c r="T206" s="3">
        <v>68914.14</v>
      </c>
      <c r="U206" s="3">
        <v>0</v>
      </c>
      <c r="V206" s="3">
        <v>63039.240000000005</v>
      </c>
      <c r="W206" s="3">
        <v>20192.84</v>
      </c>
      <c r="X206" s="3">
        <v>15793.32</v>
      </c>
      <c r="Y206" s="3">
        <v>0</v>
      </c>
      <c r="Z206" s="3">
        <v>29918.46</v>
      </c>
      <c r="AA206" s="3">
        <v>15586.32</v>
      </c>
      <c r="AB206" s="3">
        <v>0</v>
      </c>
      <c r="AC206" s="3">
        <v>0</v>
      </c>
      <c r="AD206" s="3">
        <v>980029.83</v>
      </c>
      <c r="AE206" s="3">
        <v>0</v>
      </c>
      <c r="AF206" s="3">
        <v>0</v>
      </c>
      <c r="AG206" s="3">
        <v>317018.3</v>
      </c>
      <c r="AH206" s="3">
        <v>22728.739999999998</v>
      </c>
      <c r="AI206" s="3">
        <v>3165.2999999999997</v>
      </c>
      <c r="AJ206" s="3">
        <v>0</v>
      </c>
      <c r="AK206" s="3">
        <v>319614.7</v>
      </c>
      <c r="AL206" s="3">
        <v>298592.29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32150.4</v>
      </c>
      <c r="AV206" s="3">
        <v>154567.8</v>
      </c>
      <c r="AW206" s="3">
        <v>0</v>
      </c>
      <c r="AX206" s="3">
        <v>5740</v>
      </c>
    </row>
    <row r="207" spans="1:50" ht="12.75">
      <c r="A207" s="3" t="s">
        <v>126</v>
      </c>
      <c r="B207" s="3" t="s">
        <v>34</v>
      </c>
      <c r="C207" s="3" t="s">
        <v>42</v>
      </c>
      <c r="D207" s="3" t="s">
        <v>132</v>
      </c>
      <c r="E207" s="3">
        <v>3233712.9200000004</v>
      </c>
      <c r="F207" s="3">
        <v>266902.56</v>
      </c>
      <c r="G207" s="4">
        <f t="shared" si="27"/>
        <v>23339.013094170405</v>
      </c>
      <c r="H207" s="4">
        <f t="shared" si="28"/>
        <v>22142.14062780269</v>
      </c>
      <c r="I207" s="4">
        <f t="shared" si="29"/>
        <v>71213.91174887892</v>
      </c>
      <c r="J207" s="4">
        <f t="shared" si="30"/>
        <v>70615.47551569507</v>
      </c>
      <c r="K207" s="4">
        <f t="shared" si="31"/>
        <v>15559.34206278027</v>
      </c>
      <c r="L207" s="4">
        <f t="shared" si="32"/>
        <v>3590.617399103139</v>
      </c>
      <c r="M207" s="4">
        <f t="shared" si="33"/>
        <v>11370.288430493274</v>
      </c>
      <c r="N207" s="4">
        <f t="shared" si="34"/>
        <v>13764.0333632287</v>
      </c>
      <c r="O207" s="4">
        <f t="shared" si="35"/>
        <v>35307.737757847535</v>
      </c>
      <c r="P207" s="3">
        <v>268020.36</v>
      </c>
      <c r="Q207" s="3">
        <v>67359.66</v>
      </c>
      <c r="R207" s="3">
        <v>0</v>
      </c>
      <c r="S207" s="3">
        <v>165374.46</v>
      </c>
      <c r="T207" s="3">
        <v>68061.42</v>
      </c>
      <c r="U207" s="3">
        <v>0</v>
      </c>
      <c r="V207" s="3">
        <v>62257.14</v>
      </c>
      <c r="W207" s="3">
        <v>42735</v>
      </c>
      <c r="X207" s="3">
        <v>13606.08</v>
      </c>
      <c r="Y207" s="3">
        <v>2612.41</v>
      </c>
      <c r="Z207" s="3">
        <v>29545.26</v>
      </c>
      <c r="AA207" s="3">
        <v>15482.92</v>
      </c>
      <c r="AB207" s="3">
        <v>0</v>
      </c>
      <c r="AC207" s="3">
        <v>0</v>
      </c>
      <c r="AD207" s="3">
        <v>1109350.54</v>
      </c>
      <c r="AE207" s="3">
        <v>0</v>
      </c>
      <c r="AF207" s="3">
        <v>0</v>
      </c>
      <c r="AG207" s="3">
        <v>309663.96</v>
      </c>
      <c r="AH207" s="3">
        <v>18116.13</v>
      </c>
      <c r="AI207" s="3">
        <v>3327.12</v>
      </c>
      <c r="AJ207" s="3">
        <v>0</v>
      </c>
      <c r="AK207" s="3">
        <v>309674.04</v>
      </c>
      <c r="AL207" s="3">
        <v>303723.48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35704.8</v>
      </c>
      <c r="AV207" s="3">
        <v>144311.84</v>
      </c>
      <c r="AW207" s="3">
        <v>-2116.26</v>
      </c>
      <c r="AX207" s="3">
        <v>0</v>
      </c>
    </row>
    <row r="208" spans="1:50" ht="12.75">
      <c r="A208" s="3" t="s">
        <v>126</v>
      </c>
      <c r="B208" s="3" t="s">
        <v>16</v>
      </c>
      <c r="C208" s="3" t="s">
        <v>29</v>
      </c>
      <c r="D208" s="3" t="s">
        <v>132</v>
      </c>
      <c r="E208" s="3">
        <v>4442034.540000002</v>
      </c>
      <c r="F208" s="3">
        <v>362163.84</v>
      </c>
      <c r="G208" s="4">
        <f t="shared" si="27"/>
        <v>31669.035336322875</v>
      </c>
      <c r="H208" s="4">
        <f t="shared" si="28"/>
        <v>30044.98224215247</v>
      </c>
      <c r="I208" s="4">
        <f t="shared" si="29"/>
        <v>96631.15910313903</v>
      </c>
      <c r="J208" s="4">
        <f t="shared" si="30"/>
        <v>95819.13255605382</v>
      </c>
      <c r="K208" s="4">
        <f t="shared" si="31"/>
        <v>21112.69022421525</v>
      </c>
      <c r="L208" s="4">
        <f t="shared" si="32"/>
        <v>4872.159282511211</v>
      </c>
      <c r="M208" s="4">
        <f t="shared" si="33"/>
        <v>15428.504394618836</v>
      </c>
      <c r="N208" s="4">
        <f t="shared" si="34"/>
        <v>18676.610582959645</v>
      </c>
      <c r="O208" s="4">
        <f t="shared" si="35"/>
        <v>47909.56627802691</v>
      </c>
      <c r="P208" s="3">
        <v>387816.6</v>
      </c>
      <c r="Q208" s="3">
        <v>103513.38</v>
      </c>
      <c r="R208" s="3">
        <v>0</v>
      </c>
      <c r="S208" s="3">
        <v>256372.18</v>
      </c>
      <c r="T208" s="3">
        <v>98481.8</v>
      </c>
      <c r="U208" s="3">
        <v>0</v>
      </c>
      <c r="V208" s="3">
        <v>90083.22</v>
      </c>
      <c r="W208" s="3">
        <v>61838.04</v>
      </c>
      <c r="X208" s="3">
        <v>14842.2</v>
      </c>
      <c r="Y208" s="3">
        <v>984.86</v>
      </c>
      <c r="Z208" s="3">
        <v>42751.36</v>
      </c>
      <c r="AA208" s="3">
        <v>24040.4</v>
      </c>
      <c r="AB208" s="3">
        <v>0</v>
      </c>
      <c r="AC208" s="3">
        <v>0</v>
      </c>
      <c r="AD208" s="3">
        <v>1337498.37</v>
      </c>
      <c r="AE208" s="3">
        <v>0</v>
      </c>
      <c r="AF208" s="3">
        <v>0</v>
      </c>
      <c r="AG208" s="3">
        <v>465784.71</v>
      </c>
      <c r="AH208" s="3">
        <v>23282.65</v>
      </c>
      <c r="AI208" s="3">
        <v>2562.2799999999997</v>
      </c>
      <c r="AJ208" s="3">
        <v>0</v>
      </c>
      <c r="AK208" s="3">
        <v>488355.57</v>
      </c>
      <c r="AL208" s="3">
        <v>432757.04</v>
      </c>
      <c r="AM208" s="3">
        <v>-2708.66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50636.4</v>
      </c>
      <c r="AV208" s="3">
        <v>197226.48</v>
      </c>
      <c r="AW208" s="3">
        <v>-592.18</v>
      </c>
      <c r="AX208" s="3">
        <v>4344</v>
      </c>
    </row>
    <row r="209" spans="1:50" ht="12.75">
      <c r="A209" s="3" t="s">
        <v>126</v>
      </c>
      <c r="B209" s="3" t="s">
        <v>16</v>
      </c>
      <c r="C209" s="3" t="s">
        <v>22</v>
      </c>
      <c r="D209" s="3" t="s">
        <v>132</v>
      </c>
      <c r="E209" s="3">
        <v>1993701.93</v>
      </c>
      <c r="F209" s="3">
        <v>163401.16</v>
      </c>
      <c r="G209" s="4">
        <f t="shared" si="27"/>
        <v>14288.442242152467</v>
      </c>
      <c r="H209" s="4">
        <f t="shared" si="28"/>
        <v>13555.701614349775</v>
      </c>
      <c r="I209" s="4">
        <f t="shared" si="29"/>
        <v>43598.067354260085</v>
      </c>
      <c r="J209" s="4">
        <f t="shared" si="30"/>
        <v>43231.69704035874</v>
      </c>
      <c r="K209" s="4">
        <f t="shared" si="31"/>
        <v>9525.628161434977</v>
      </c>
      <c r="L209" s="4">
        <f t="shared" si="32"/>
        <v>2198.221883408072</v>
      </c>
      <c r="M209" s="4">
        <f t="shared" si="33"/>
        <v>6961.035964125561</v>
      </c>
      <c r="N209" s="4">
        <f t="shared" si="34"/>
        <v>8426.517219730942</v>
      </c>
      <c r="O209" s="4">
        <f t="shared" si="35"/>
        <v>21615.84852017937</v>
      </c>
      <c r="P209" s="3">
        <v>165630.2</v>
      </c>
      <c r="Q209" s="3">
        <v>42078.509999999995</v>
      </c>
      <c r="R209" s="3">
        <v>0</v>
      </c>
      <c r="S209" s="3">
        <v>103315.41</v>
      </c>
      <c r="T209" s="3">
        <v>42066.31</v>
      </c>
      <c r="U209" s="3">
        <v>0</v>
      </c>
      <c r="V209" s="3">
        <v>38477.83</v>
      </c>
      <c r="W209" s="3">
        <v>26409.52</v>
      </c>
      <c r="X209" s="3">
        <v>8505.06</v>
      </c>
      <c r="Y209" s="3">
        <v>7283.15</v>
      </c>
      <c r="Z209" s="3">
        <v>18261.33</v>
      </c>
      <c r="AA209" s="3">
        <v>9748.6</v>
      </c>
      <c r="AB209" s="3">
        <v>0</v>
      </c>
      <c r="AC209" s="3">
        <v>0</v>
      </c>
      <c r="AD209" s="3">
        <v>728814.18</v>
      </c>
      <c r="AE209" s="3">
        <v>0</v>
      </c>
      <c r="AF209" s="3">
        <v>0</v>
      </c>
      <c r="AG209" s="3">
        <v>151738.47</v>
      </c>
      <c r="AH209" s="3">
        <v>19427.57</v>
      </c>
      <c r="AI209" s="3">
        <v>1809.4</v>
      </c>
      <c r="AJ209" s="3">
        <v>0</v>
      </c>
      <c r="AK209" s="3">
        <v>153845.06</v>
      </c>
      <c r="AL209" s="3">
        <v>193377.01</v>
      </c>
      <c r="AM209" s="3">
        <v>-2975.04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20671.2</v>
      </c>
      <c r="AV209" s="3">
        <v>101817</v>
      </c>
      <c r="AW209" s="3">
        <v>0</v>
      </c>
      <c r="AX209" s="3">
        <v>0</v>
      </c>
    </row>
    <row r="210" spans="1:50" ht="12.75">
      <c r="A210" s="3" t="s">
        <v>126</v>
      </c>
      <c r="B210" s="3" t="s">
        <v>16</v>
      </c>
      <c r="C210" s="3" t="s">
        <v>41</v>
      </c>
      <c r="D210" s="3" t="s">
        <v>132</v>
      </c>
      <c r="E210" s="3">
        <v>2974626.98</v>
      </c>
      <c r="F210" s="3">
        <v>297144.78</v>
      </c>
      <c r="G210" s="4">
        <f t="shared" si="27"/>
        <v>25983.51215246637</v>
      </c>
      <c r="H210" s="4">
        <f t="shared" si="28"/>
        <v>24651.024349775787</v>
      </c>
      <c r="I210" s="4">
        <f t="shared" si="29"/>
        <v>79283.02426008969</v>
      </c>
      <c r="J210" s="4">
        <f t="shared" si="30"/>
        <v>78616.78035874439</v>
      </c>
      <c r="K210" s="4">
        <f t="shared" si="31"/>
        <v>17322.34143497758</v>
      </c>
      <c r="L210" s="4">
        <f t="shared" si="32"/>
        <v>3997.463408071749</v>
      </c>
      <c r="M210" s="4">
        <f t="shared" si="33"/>
        <v>12658.634125560538</v>
      </c>
      <c r="N210" s="4">
        <f t="shared" si="34"/>
        <v>15323.609730941705</v>
      </c>
      <c r="O210" s="4">
        <f t="shared" si="35"/>
        <v>39308.390179372196</v>
      </c>
      <c r="P210" s="3">
        <v>276267.06</v>
      </c>
      <c r="Q210" s="3">
        <v>63057.42</v>
      </c>
      <c r="R210" s="3">
        <v>0</v>
      </c>
      <c r="S210" s="3">
        <v>154810.80000000002</v>
      </c>
      <c r="T210" s="3">
        <v>70155</v>
      </c>
      <c r="U210" s="3">
        <v>0</v>
      </c>
      <c r="V210" s="3">
        <v>64171.89</v>
      </c>
      <c r="W210" s="3">
        <v>44050.86</v>
      </c>
      <c r="X210" s="3">
        <v>25826.4</v>
      </c>
      <c r="Y210" s="3">
        <v>0</v>
      </c>
      <c r="Z210" s="3">
        <v>30454.8</v>
      </c>
      <c r="AA210" s="3">
        <v>14493.199999999999</v>
      </c>
      <c r="AB210" s="3">
        <v>0</v>
      </c>
      <c r="AC210" s="3">
        <v>0</v>
      </c>
      <c r="AD210" s="3">
        <v>887520.8300000001</v>
      </c>
      <c r="AE210" s="3">
        <v>0</v>
      </c>
      <c r="AF210" s="3">
        <v>0</v>
      </c>
      <c r="AG210" s="3">
        <v>276903.54</v>
      </c>
      <c r="AH210" s="3">
        <v>18455.51</v>
      </c>
      <c r="AI210" s="3">
        <v>3210.42</v>
      </c>
      <c r="AJ210" s="3">
        <v>0</v>
      </c>
      <c r="AK210" s="3">
        <v>276903.54</v>
      </c>
      <c r="AL210" s="3">
        <v>299592.1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40449</v>
      </c>
      <c r="AV210" s="3">
        <v>152138.6</v>
      </c>
      <c r="AW210" s="3">
        <v>0</v>
      </c>
      <c r="AX210" s="3">
        <v>-1666</v>
      </c>
    </row>
    <row r="211" spans="1:50" ht="12.75">
      <c r="A211" s="3" t="s">
        <v>127</v>
      </c>
      <c r="B211" s="3" t="s">
        <v>21</v>
      </c>
      <c r="C211" s="3" t="s">
        <v>6</v>
      </c>
      <c r="D211" s="3" t="s">
        <v>131</v>
      </c>
      <c r="E211" s="3">
        <v>8775.939999999999</v>
      </c>
      <c r="F211" s="4">
        <v>2686.8</v>
      </c>
      <c r="G211" s="4">
        <f t="shared" si="27"/>
        <v>234.94439461883408</v>
      </c>
      <c r="H211" s="4">
        <f t="shared" si="28"/>
        <v>222.89596412556054</v>
      </c>
      <c r="I211" s="4">
        <f t="shared" si="29"/>
        <v>716.8816143497758</v>
      </c>
      <c r="J211" s="4">
        <f t="shared" si="30"/>
        <v>710.857399103139</v>
      </c>
      <c r="K211" s="4">
        <f t="shared" si="31"/>
        <v>156.62959641255605</v>
      </c>
      <c r="L211" s="4">
        <f t="shared" si="32"/>
        <v>36.14529147982063</v>
      </c>
      <c r="M211" s="4">
        <f t="shared" si="33"/>
        <v>114.46008968609866</v>
      </c>
      <c r="N211" s="4">
        <f t="shared" si="34"/>
        <v>138.55695067264574</v>
      </c>
      <c r="O211" s="4">
        <f t="shared" si="35"/>
        <v>355.4286995515695</v>
      </c>
      <c r="P211" s="3">
        <v>3060.24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710.88</v>
      </c>
      <c r="W211" s="3">
        <v>0</v>
      </c>
      <c r="X211" s="3">
        <v>0</v>
      </c>
      <c r="Y211" s="3">
        <v>0</v>
      </c>
      <c r="Z211" s="3">
        <v>0</v>
      </c>
      <c r="AA211" s="3">
        <v>200.8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1490.82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626.4</v>
      </c>
      <c r="AV211" s="3">
        <v>0</v>
      </c>
      <c r="AW211" s="3">
        <v>0</v>
      </c>
      <c r="AX211" s="3">
        <v>0</v>
      </c>
    </row>
    <row r="212" spans="1:50" ht="12.75">
      <c r="A212" s="3" t="s">
        <v>128</v>
      </c>
      <c r="B212" s="3" t="s">
        <v>20</v>
      </c>
      <c r="C212" s="3" t="s">
        <v>6</v>
      </c>
      <c r="D212" s="3" t="s">
        <v>131</v>
      </c>
      <c r="E212" s="3">
        <v>2494473.5500000003</v>
      </c>
      <c r="F212" s="3">
        <v>197083.32</v>
      </c>
      <c r="G212" s="4">
        <f t="shared" si="27"/>
        <v>17233.743228699554</v>
      </c>
      <c r="H212" s="4">
        <f t="shared" si="28"/>
        <v>16349.961524663677</v>
      </c>
      <c r="I212" s="4">
        <f t="shared" si="29"/>
        <v>52585.011390134525</v>
      </c>
      <c r="J212" s="4">
        <f t="shared" si="30"/>
        <v>52143.120538116586</v>
      </c>
      <c r="K212" s="4">
        <f t="shared" si="31"/>
        <v>11489.162152466368</v>
      </c>
      <c r="L212" s="4">
        <f t="shared" si="32"/>
        <v>2651.345112107623</v>
      </c>
      <c r="M212" s="4">
        <f t="shared" si="33"/>
        <v>8395.926188340807</v>
      </c>
      <c r="N212" s="4">
        <f t="shared" si="34"/>
        <v>10163.489596412557</v>
      </c>
      <c r="O212" s="4">
        <f t="shared" si="35"/>
        <v>26071.560269058293</v>
      </c>
      <c r="P212" s="3">
        <v>211695.8</v>
      </c>
      <c r="Q212" s="3">
        <v>57178.56</v>
      </c>
      <c r="R212" s="3">
        <v>0</v>
      </c>
      <c r="S212" s="3">
        <v>140378.52</v>
      </c>
      <c r="T212" s="3">
        <v>53757.46</v>
      </c>
      <c r="U212" s="3">
        <v>0</v>
      </c>
      <c r="V212" s="3">
        <v>49173.16</v>
      </c>
      <c r="W212" s="3">
        <v>69339.75</v>
      </c>
      <c r="X212" s="3">
        <v>7697.52</v>
      </c>
      <c r="Y212" s="3">
        <v>2693.8</v>
      </c>
      <c r="Z212" s="3">
        <v>22646.08</v>
      </c>
      <c r="AA212" s="3">
        <v>13144.04</v>
      </c>
      <c r="AB212" s="3">
        <v>0</v>
      </c>
      <c r="AC212" s="3">
        <v>0</v>
      </c>
      <c r="AD212" s="3">
        <v>800374.11</v>
      </c>
      <c r="AE212" s="3">
        <v>0</v>
      </c>
      <c r="AF212" s="3">
        <v>368906.13</v>
      </c>
      <c r="AG212" s="3">
        <v>140085.3</v>
      </c>
      <c r="AH212" s="3">
        <v>13473.39</v>
      </c>
      <c r="AI212" s="3">
        <v>1752.16</v>
      </c>
      <c r="AJ212" s="3">
        <v>4347.0199999999995</v>
      </c>
      <c r="AK212" s="3">
        <v>237073.69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4229.400000000001</v>
      </c>
      <c r="AV212" s="3">
        <v>109645.29</v>
      </c>
      <c r="AW212" s="3">
        <v>-1984</v>
      </c>
      <c r="AX212" s="3">
        <v>3019</v>
      </c>
    </row>
    <row r="213" spans="1:50" ht="12.75">
      <c r="A213" s="3" t="s">
        <v>128</v>
      </c>
      <c r="B213" s="3" t="s">
        <v>14</v>
      </c>
      <c r="C213" s="3" t="s">
        <v>6</v>
      </c>
      <c r="D213" s="3" t="s">
        <v>132</v>
      </c>
      <c r="E213" s="3">
        <v>2040159.2499999995</v>
      </c>
      <c r="F213" s="3">
        <v>149948.76</v>
      </c>
      <c r="G213" s="4">
        <f t="shared" si="27"/>
        <v>13112.111300448432</v>
      </c>
      <c r="H213" s="4">
        <f t="shared" si="28"/>
        <v>12439.69533632287</v>
      </c>
      <c r="I213" s="4">
        <f t="shared" si="29"/>
        <v>40008.749865470854</v>
      </c>
      <c r="J213" s="4">
        <f t="shared" si="30"/>
        <v>39672.54188340807</v>
      </c>
      <c r="K213" s="4">
        <f t="shared" si="31"/>
        <v>8741.407533632288</v>
      </c>
      <c r="L213" s="4">
        <f t="shared" si="32"/>
        <v>2017.2478923766816</v>
      </c>
      <c r="M213" s="4">
        <f t="shared" si="33"/>
        <v>6387.951659192826</v>
      </c>
      <c r="N213" s="4">
        <f t="shared" si="34"/>
        <v>7732.783587443947</v>
      </c>
      <c r="O213" s="4">
        <f t="shared" si="35"/>
        <v>19836.270941704035</v>
      </c>
      <c r="P213" s="3">
        <v>164171.4</v>
      </c>
      <c r="Q213" s="3">
        <v>45178.8</v>
      </c>
      <c r="R213" s="3">
        <v>0</v>
      </c>
      <c r="S213" s="3">
        <v>110917.86</v>
      </c>
      <c r="T213" s="3">
        <v>41689.32</v>
      </c>
      <c r="U213" s="3">
        <v>0</v>
      </c>
      <c r="V213" s="3">
        <v>38134.44</v>
      </c>
      <c r="W213" s="3">
        <v>54083.380000000005</v>
      </c>
      <c r="X213" s="3">
        <v>2750.4</v>
      </c>
      <c r="Y213" s="3">
        <v>6827.5</v>
      </c>
      <c r="Z213" s="3">
        <v>18097.92</v>
      </c>
      <c r="AA213" s="3">
        <v>10380.8</v>
      </c>
      <c r="AB213" s="3">
        <v>62313.24</v>
      </c>
      <c r="AC213" s="3">
        <v>0</v>
      </c>
      <c r="AD213" s="3">
        <v>677587.57</v>
      </c>
      <c r="AE213" s="3">
        <v>0</v>
      </c>
      <c r="AF213" s="3">
        <v>0</v>
      </c>
      <c r="AG213" s="3">
        <v>179810.43</v>
      </c>
      <c r="AH213" s="3">
        <v>10187.45</v>
      </c>
      <c r="AI213" s="3">
        <v>1401.73</v>
      </c>
      <c r="AJ213" s="3">
        <v>0</v>
      </c>
      <c r="AK213" s="3">
        <v>182845.82</v>
      </c>
      <c r="AL213" s="3">
        <v>164476.03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21924</v>
      </c>
      <c r="AV213" s="3">
        <v>97171.4</v>
      </c>
      <c r="AW213" s="3">
        <v>-2460</v>
      </c>
      <c r="AX213" s="3">
        <v>2721</v>
      </c>
    </row>
    <row r="214" spans="1:50" ht="12.75">
      <c r="A214" s="3" t="s">
        <v>128</v>
      </c>
      <c r="B214" s="3" t="s">
        <v>31</v>
      </c>
      <c r="C214" s="3" t="s">
        <v>6</v>
      </c>
      <c r="D214" s="3" t="s">
        <v>132</v>
      </c>
      <c r="E214" s="3">
        <v>860817.4199999998</v>
      </c>
      <c r="F214" s="3">
        <v>76091.58</v>
      </c>
      <c r="G214" s="4">
        <f t="shared" si="27"/>
        <v>6653.748026905831</v>
      </c>
      <c r="H214" s="4">
        <f t="shared" si="28"/>
        <v>6312.530179372197</v>
      </c>
      <c r="I214" s="4">
        <f t="shared" si="29"/>
        <v>20302.46192825112</v>
      </c>
      <c r="J214" s="4">
        <f t="shared" si="30"/>
        <v>20131.853004484306</v>
      </c>
      <c r="K214" s="4">
        <f t="shared" si="31"/>
        <v>4435.83201793722</v>
      </c>
      <c r="L214" s="4">
        <f t="shared" si="32"/>
        <v>1023.6535426008969</v>
      </c>
      <c r="M214" s="4">
        <f t="shared" si="33"/>
        <v>3241.569551569507</v>
      </c>
      <c r="N214" s="4">
        <f t="shared" si="34"/>
        <v>3924.0052466367715</v>
      </c>
      <c r="O214" s="4">
        <f t="shared" si="35"/>
        <v>10065.926502242153</v>
      </c>
      <c r="P214" s="3">
        <v>81844.8</v>
      </c>
      <c r="Q214" s="3">
        <v>22136.34</v>
      </c>
      <c r="R214" s="3">
        <v>0</v>
      </c>
      <c r="S214" s="3">
        <v>54346.38</v>
      </c>
      <c r="T214" s="3">
        <v>20783.64</v>
      </c>
      <c r="U214" s="3">
        <v>0</v>
      </c>
      <c r="V214" s="3">
        <v>19011.12</v>
      </c>
      <c r="W214" s="3">
        <v>3222.24</v>
      </c>
      <c r="X214" s="3">
        <v>2899.68</v>
      </c>
      <c r="Y214" s="3">
        <v>0</v>
      </c>
      <c r="Z214" s="3">
        <v>9022.44</v>
      </c>
      <c r="AA214" s="3">
        <v>5179.2</v>
      </c>
      <c r="AB214" s="3">
        <v>0</v>
      </c>
      <c r="AC214" s="3">
        <v>0</v>
      </c>
      <c r="AD214" s="3">
        <v>322852.44</v>
      </c>
      <c r="AE214" s="3">
        <v>0</v>
      </c>
      <c r="AF214" s="3">
        <v>0</v>
      </c>
      <c r="AG214" s="3">
        <v>58209.049999999996</v>
      </c>
      <c r="AH214" s="3">
        <v>5985.87</v>
      </c>
      <c r="AI214" s="3">
        <v>892.2</v>
      </c>
      <c r="AJ214" s="3">
        <v>0</v>
      </c>
      <c r="AK214" s="3">
        <v>58209.049999999996</v>
      </c>
      <c r="AL214" s="3">
        <v>66823.73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10435.2</v>
      </c>
      <c r="AV214" s="3">
        <v>43752</v>
      </c>
      <c r="AW214" s="3">
        <v>-879.54</v>
      </c>
      <c r="AX214" s="3">
        <v>0</v>
      </c>
    </row>
    <row r="215" spans="1:50" ht="12.75">
      <c r="A215" s="3" t="s">
        <v>128</v>
      </c>
      <c r="B215" s="3" t="s">
        <v>8</v>
      </c>
      <c r="C215" s="3" t="s">
        <v>29</v>
      </c>
      <c r="D215" s="3" t="s">
        <v>132</v>
      </c>
      <c r="E215" s="3">
        <v>3416093.1899999995</v>
      </c>
      <c r="F215" s="3">
        <v>268577.94</v>
      </c>
      <c r="G215" s="4">
        <f t="shared" si="27"/>
        <v>23485.514932735427</v>
      </c>
      <c r="H215" s="4">
        <f t="shared" si="28"/>
        <v>22281.129551569506</v>
      </c>
      <c r="I215" s="4">
        <f t="shared" si="29"/>
        <v>71660.9301793722</v>
      </c>
      <c r="J215" s="4">
        <f t="shared" si="30"/>
        <v>71058.73748878924</v>
      </c>
      <c r="K215" s="4">
        <f t="shared" si="31"/>
        <v>15657.009955156951</v>
      </c>
      <c r="L215" s="4">
        <f t="shared" si="32"/>
        <v>3613.1561434977575</v>
      </c>
      <c r="M215" s="4">
        <f t="shared" si="33"/>
        <v>11441.661121076233</v>
      </c>
      <c r="N215" s="4">
        <f t="shared" si="34"/>
        <v>13850.431883408071</v>
      </c>
      <c r="O215" s="4">
        <f t="shared" si="35"/>
        <v>35529.36874439462</v>
      </c>
      <c r="P215" s="3">
        <v>287773.98</v>
      </c>
      <c r="Q215" s="3">
        <v>77533.86</v>
      </c>
      <c r="R215" s="3">
        <v>0</v>
      </c>
      <c r="S215" s="3">
        <v>190351.98</v>
      </c>
      <c r="T215" s="3">
        <v>73077.06</v>
      </c>
      <c r="U215" s="3">
        <v>0</v>
      </c>
      <c r="V215" s="3">
        <v>66845.22</v>
      </c>
      <c r="W215" s="3">
        <v>45885.66</v>
      </c>
      <c r="X215" s="3">
        <v>10903.32</v>
      </c>
      <c r="Y215" s="3">
        <v>2650.83</v>
      </c>
      <c r="Z215" s="3">
        <v>31723.38</v>
      </c>
      <c r="AA215" s="3">
        <v>17812.8</v>
      </c>
      <c r="AB215" s="3">
        <v>0</v>
      </c>
      <c r="AC215" s="3">
        <v>0</v>
      </c>
      <c r="AD215" s="3">
        <v>1134863.67</v>
      </c>
      <c r="AE215" s="3">
        <v>0</v>
      </c>
      <c r="AF215" s="3">
        <v>0</v>
      </c>
      <c r="AG215" s="3">
        <v>340396.44</v>
      </c>
      <c r="AH215" s="3">
        <v>15225.57</v>
      </c>
      <c r="AI215" s="3">
        <v>3116.27</v>
      </c>
      <c r="AJ215" s="3">
        <v>0</v>
      </c>
      <c r="AK215" s="3">
        <v>351160.4</v>
      </c>
      <c r="AL215" s="3">
        <v>309903.20999999996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31320</v>
      </c>
      <c r="AV215" s="3">
        <v>155387.6</v>
      </c>
      <c r="AW215" s="3">
        <v>0</v>
      </c>
      <c r="AX215" s="3">
        <v>1584</v>
      </c>
    </row>
    <row r="216" spans="1:50" ht="12.75">
      <c r="A216" s="3" t="s">
        <v>128</v>
      </c>
      <c r="B216" s="3" t="s">
        <v>39</v>
      </c>
      <c r="C216" s="3" t="s">
        <v>29</v>
      </c>
      <c r="D216" s="3" t="s">
        <v>132</v>
      </c>
      <c r="E216" s="3">
        <v>2545293.2600000002</v>
      </c>
      <c r="F216" s="3">
        <v>207180.3</v>
      </c>
      <c r="G216" s="4">
        <f t="shared" si="27"/>
        <v>18116.663004484304</v>
      </c>
      <c r="H216" s="4">
        <f t="shared" si="28"/>
        <v>17187.6033632287</v>
      </c>
      <c r="I216" s="4">
        <f t="shared" si="29"/>
        <v>55279.04865470852</v>
      </c>
      <c r="J216" s="4">
        <f t="shared" si="30"/>
        <v>54814.518834080714</v>
      </c>
      <c r="K216" s="4">
        <f t="shared" si="31"/>
        <v>12077.775336322871</v>
      </c>
      <c r="L216" s="4">
        <f t="shared" si="32"/>
        <v>2787.178923766816</v>
      </c>
      <c r="M216" s="4">
        <f t="shared" si="33"/>
        <v>8826.066591928251</v>
      </c>
      <c r="N216" s="4">
        <f t="shared" si="34"/>
        <v>10684.185874439463</v>
      </c>
      <c r="O216" s="4">
        <f t="shared" si="35"/>
        <v>27407.259417040357</v>
      </c>
      <c r="P216" s="3">
        <v>203435.7</v>
      </c>
      <c r="Q216" s="3">
        <v>50361.66</v>
      </c>
      <c r="R216" s="3">
        <v>0</v>
      </c>
      <c r="S216" s="3">
        <v>123642.24</v>
      </c>
      <c r="T216" s="3">
        <v>51925.2</v>
      </c>
      <c r="U216" s="3">
        <v>0</v>
      </c>
      <c r="V216" s="3">
        <v>47496.84</v>
      </c>
      <c r="W216" s="3">
        <v>32603.88</v>
      </c>
      <c r="X216" s="3">
        <v>18935.7</v>
      </c>
      <c r="Y216" s="3">
        <v>6843.39</v>
      </c>
      <c r="Z216" s="3">
        <v>22540.86</v>
      </c>
      <c r="AA216" s="3">
        <v>11574</v>
      </c>
      <c r="AB216" s="3">
        <v>0</v>
      </c>
      <c r="AC216" s="3">
        <v>0</v>
      </c>
      <c r="AD216" s="3">
        <v>923324.66</v>
      </c>
      <c r="AE216" s="3">
        <v>0</v>
      </c>
      <c r="AF216" s="3">
        <v>0</v>
      </c>
      <c r="AG216" s="3">
        <v>231847.41999999998</v>
      </c>
      <c r="AH216" s="3">
        <v>12726.95</v>
      </c>
      <c r="AI216" s="3">
        <v>1696.23</v>
      </c>
      <c r="AJ216" s="3">
        <v>0</v>
      </c>
      <c r="AK216" s="3">
        <v>233349.3</v>
      </c>
      <c r="AL216" s="3">
        <v>226446.53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26935.2</v>
      </c>
      <c r="AV216" s="3">
        <v>112827.2</v>
      </c>
      <c r="AW216" s="3">
        <v>-1984</v>
      </c>
      <c r="AX216" s="3">
        <v>1584</v>
      </c>
    </row>
    <row r="217" spans="1:50" ht="12.75">
      <c r="A217" s="3" t="s">
        <v>128</v>
      </c>
      <c r="B217" s="3" t="s">
        <v>39</v>
      </c>
      <c r="C217" s="3" t="s">
        <v>22</v>
      </c>
      <c r="D217" s="3" t="s">
        <v>132</v>
      </c>
      <c r="E217" s="3">
        <v>3420354.5100000007</v>
      </c>
      <c r="F217" s="3">
        <v>242706.62</v>
      </c>
      <c r="G217" s="4">
        <f t="shared" si="27"/>
        <v>21223.22461883408</v>
      </c>
      <c r="H217" s="4">
        <f t="shared" si="28"/>
        <v>20134.854125560538</v>
      </c>
      <c r="I217" s="4">
        <f t="shared" si="29"/>
        <v>64758.04434977578</v>
      </c>
      <c r="J217" s="4">
        <f t="shared" si="30"/>
        <v>64213.859103139</v>
      </c>
      <c r="K217" s="4">
        <f t="shared" si="31"/>
        <v>14148.816412556052</v>
      </c>
      <c r="L217" s="4">
        <f t="shared" si="32"/>
        <v>3265.1114798206277</v>
      </c>
      <c r="M217" s="4">
        <f t="shared" si="33"/>
        <v>10339.519686098654</v>
      </c>
      <c r="N217" s="4">
        <f t="shared" si="34"/>
        <v>12516.26067264574</v>
      </c>
      <c r="O217" s="4">
        <f t="shared" si="35"/>
        <v>32106.9295515695</v>
      </c>
      <c r="P217" s="3">
        <v>270019.86</v>
      </c>
      <c r="Q217" s="3">
        <v>75442.7</v>
      </c>
      <c r="R217" s="3">
        <v>0</v>
      </c>
      <c r="S217" s="3">
        <v>185216.94</v>
      </c>
      <c r="T217" s="3">
        <v>68568.63</v>
      </c>
      <c r="U217" s="3">
        <v>0</v>
      </c>
      <c r="V217" s="3">
        <v>62721.39</v>
      </c>
      <c r="W217" s="3">
        <v>88981.87</v>
      </c>
      <c r="X217" s="3">
        <v>3862.87</v>
      </c>
      <c r="Y217" s="3">
        <v>5296.44</v>
      </c>
      <c r="Z217" s="3">
        <v>29766.010000000002</v>
      </c>
      <c r="AA217" s="3">
        <v>17369.2</v>
      </c>
      <c r="AB217" s="3">
        <v>91050.95</v>
      </c>
      <c r="AC217" s="3">
        <v>0</v>
      </c>
      <c r="AD217" s="3">
        <v>1097106.6199999999</v>
      </c>
      <c r="AE217" s="3">
        <v>0</v>
      </c>
      <c r="AF217" s="3">
        <v>428661.39999999997</v>
      </c>
      <c r="AG217" s="3">
        <v>163017.73</v>
      </c>
      <c r="AH217" s="3">
        <v>19660.09</v>
      </c>
      <c r="AI217" s="3">
        <v>1248</v>
      </c>
      <c r="AJ217" s="3">
        <v>8730.869999999999</v>
      </c>
      <c r="AK217" s="3">
        <v>278208.94999999995</v>
      </c>
      <c r="AL217" s="3">
        <v>81924.5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38985</v>
      </c>
      <c r="AV217" s="3">
        <v>170750.9</v>
      </c>
      <c r="AW217" s="3">
        <v>-671.18</v>
      </c>
      <c r="AX217" s="3">
        <v>1584</v>
      </c>
    </row>
    <row r="218" spans="1:50" ht="12.75">
      <c r="A218" s="3" t="s">
        <v>128</v>
      </c>
      <c r="B218" s="3" t="s">
        <v>57</v>
      </c>
      <c r="C218" s="3" t="s">
        <v>6</v>
      </c>
      <c r="D218" s="3" t="s">
        <v>132</v>
      </c>
      <c r="E218" s="3">
        <v>3110907.86</v>
      </c>
      <c r="F218" s="3">
        <v>289123.06</v>
      </c>
      <c r="G218" s="4">
        <f t="shared" si="27"/>
        <v>25282.061300448433</v>
      </c>
      <c r="H218" s="4">
        <f t="shared" si="28"/>
        <v>23985.54533632287</v>
      </c>
      <c r="I218" s="4">
        <f t="shared" si="29"/>
        <v>77142.69986547084</v>
      </c>
      <c r="J218" s="4">
        <f t="shared" si="30"/>
        <v>76494.44188340807</v>
      </c>
      <c r="K218" s="4">
        <f t="shared" si="31"/>
        <v>16854.70753363229</v>
      </c>
      <c r="L218" s="4">
        <f t="shared" si="32"/>
        <v>3889.5478923766814</v>
      </c>
      <c r="M218" s="4">
        <f t="shared" si="33"/>
        <v>12316.901659192825</v>
      </c>
      <c r="N218" s="4">
        <f t="shared" si="34"/>
        <v>14909.933587443948</v>
      </c>
      <c r="O218" s="4">
        <f t="shared" si="35"/>
        <v>38247.220941704036</v>
      </c>
      <c r="P218" s="3">
        <v>298887.6</v>
      </c>
      <c r="Q218" s="3">
        <v>77582.64</v>
      </c>
      <c r="R218" s="3">
        <v>0</v>
      </c>
      <c r="S218" s="3">
        <v>190472.9</v>
      </c>
      <c r="T218" s="3">
        <v>75897.36</v>
      </c>
      <c r="U218" s="3">
        <v>0</v>
      </c>
      <c r="V218" s="3">
        <v>69427.44</v>
      </c>
      <c r="W218" s="3">
        <v>92520.09</v>
      </c>
      <c r="X218" s="3">
        <v>12650.27</v>
      </c>
      <c r="Y218" s="3">
        <v>2436.78</v>
      </c>
      <c r="Z218" s="3">
        <v>32948.4</v>
      </c>
      <c r="AA218" s="3">
        <v>17923.68</v>
      </c>
      <c r="AB218" s="3">
        <v>0</v>
      </c>
      <c r="AC218" s="3">
        <v>0</v>
      </c>
      <c r="AD218" s="3">
        <v>733241.77</v>
      </c>
      <c r="AE218" s="3">
        <v>0</v>
      </c>
      <c r="AF218" s="3">
        <v>0</v>
      </c>
      <c r="AG218" s="3">
        <v>325104.97</v>
      </c>
      <c r="AH218" s="3">
        <v>25899.17</v>
      </c>
      <c r="AI218" s="3">
        <v>1264.85</v>
      </c>
      <c r="AJ218" s="3">
        <v>0</v>
      </c>
      <c r="AK218" s="3">
        <v>340137.22</v>
      </c>
      <c r="AL218" s="3">
        <v>330083.06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38783.4</v>
      </c>
      <c r="AV218" s="3">
        <v>150187.2</v>
      </c>
      <c r="AW218" s="3">
        <v>0</v>
      </c>
      <c r="AX218" s="3">
        <v>6336</v>
      </c>
    </row>
    <row r="219" spans="1:50" ht="12.75">
      <c r="A219" s="3" t="s">
        <v>128</v>
      </c>
      <c r="B219" s="3" t="s">
        <v>32</v>
      </c>
      <c r="C219" s="3" t="s">
        <v>6</v>
      </c>
      <c r="D219" s="3" t="s">
        <v>132</v>
      </c>
      <c r="E219" s="3">
        <v>536143.4600000001</v>
      </c>
      <c r="F219" s="3">
        <v>43845.18</v>
      </c>
      <c r="G219" s="4">
        <f t="shared" si="27"/>
        <v>3833.9955605381165</v>
      </c>
      <c r="H219" s="4">
        <f t="shared" si="28"/>
        <v>3637.380403587444</v>
      </c>
      <c r="I219" s="4">
        <f t="shared" si="29"/>
        <v>11698.601838565022</v>
      </c>
      <c r="J219" s="4">
        <f t="shared" si="30"/>
        <v>11600.294260089686</v>
      </c>
      <c r="K219" s="4">
        <f t="shared" si="31"/>
        <v>2555.9970403587445</v>
      </c>
      <c r="L219" s="4">
        <f t="shared" si="32"/>
        <v>589.8454708520179</v>
      </c>
      <c r="M219" s="4">
        <f t="shared" si="33"/>
        <v>1867.84399103139</v>
      </c>
      <c r="N219" s="4">
        <f t="shared" si="34"/>
        <v>2261.0743049327357</v>
      </c>
      <c r="O219" s="4">
        <f t="shared" si="35"/>
        <v>5800.147130044843</v>
      </c>
      <c r="P219" s="3">
        <v>46263.799999999996</v>
      </c>
      <c r="Q219" s="3">
        <v>12352.92</v>
      </c>
      <c r="R219" s="3">
        <v>0</v>
      </c>
      <c r="S219" s="3">
        <v>30328.02</v>
      </c>
      <c r="T219" s="3">
        <v>11831.52</v>
      </c>
      <c r="U219" s="3">
        <v>0</v>
      </c>
      <c r="V219" s="3">
        <v>10822.8</v>
      </c>
      <c r="W219" s="3">
        <v>1834.38</v>
      </c>
      <c r="X219" s="3">
        <v>1546.8</v>
      </c>
      <c r="Y219" s="3">
        <v>1348.56</v>
      </c>
      <c r="Z219" s="3">
        <v>5136.24</v>
      </c>
      <c r="AA219" s="3">
        <v>2840</v>
      </c>
      <c r="AB219" s="3">
        <v>0</v>
      </c>
      <c r="AC219" s="3">
        <v>0</v>
      </c>
      <c r="AD219" s="3">
        <v>190502.94</v>
      </c>
      <c r="AE219" s="3">
        <v>0</v>
      </c>
      <c r="AF219" s="3">
        <v>0</v>
      </c>
      <c r="AG219" s="3">
        <v>51349.25</v>
      </c>
      <c r="AH219" s="3">
        <v>5438.75</v>
      </c>
      <c r="AI219" s="3">
        <v>569.88</v>
      </c>
      <c r="AJ219" s="3">
        <v>0</v>
      </c>
      <c r="AK219" s="3">
        <v>51159.92</v>
      </c>
      <c r="AL219" s="3">
        <v>37931.72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3132</v>
      </c>
      <c r="AV219" s="3">
        <v>29888</v>
      </c>
      <c r="AW219" s="3">
        <v>-1979.22</v>
      </c>
      <c r="AX219" s="3">
        <v>0</v>
      </c>
    </row>
    <row r="220" spans="1:50" ht="12.75">
      <c r="A220" s="3" t="s">
        <v>128</v>
      </c>
      <c r="B220" s="3" t="s">
        <v>17</v>
      </c>
      <c r="C220" s="3" t="s">
        <v>6</v>
      </c>
      <c r="D220" s="3" t="s">
        <v>132</v>
      </c>
      <c r="E220" s="3">
        <v>3041379.08</v>
      </c>
      <c r="F220" s="3">
        <v>290852.88</v>
      </c>
      <c r="G220" s="4">
        <f t="shared" si="27"/>
        <v>25433.32358744395</v>
      </c>
      <c r="H220" s="4">
        <f t="shared" si="28"/>
        <v>24129.05058295964</v>
      </c>
      <c r="I220" s="4">
        <f t="shared" si="29"/>
        <v>77604.24376681614</v>
      </c>
      <c r="J220" s="4">
        <f t="shared" si="30"/>
        <v>76952.10726457399</v>
      </c>
      <c r="K220" s="4">
        <f t="shared" si="31"/>
        <v>16955.549058295965</v>
      </c>
      <c r="L220" s="4">
        <f t="shared" si="32"/>
        <v>3912.819013452915</v>
      </c>
      <c r="M220" s="4">
        <f t="shared" si="33"/>
        <v>12390.593542600898</v>
      </c>
      <c r="N220" s="4">
        <f t="shared" si="34"/>
        <v>14999.139551569508</v>
      </c>
      <c r="O220" s="4">
        <f t="shared" si="35"/>
        <v>38476.053632286996</v>
      </c>
      <c r="P220" s="3">
        <v>294735.42</v>
      </c>
      <c r="Q220" s="3">
        <v>74842.44</v>
      </c>
      <c r="R220" s="3">
        <v>0</v>
      </c>
      <c r="S220" s="3">
        <v>183745.02</v>
      </c>
      <c r="T220" s="3">
        <v>74845.92</v>
      </c>
      <c r="U220" s="3">
        <v>0</v>
      </c>
      <c r="V220" s="3">
        <v>68462.22</v>
      </c>
      <c r="W220" s="3">
        <v>46994.46</v>
      </c>
      <c r="X220" s="3">
        <v>15180.06</v>
      </c>
      <c r="Y220" s="3">
        <v>9914.48</v>
      </c>
      <c r="Z220" s="3">
        <v>32490.66</v>
      </c>
      <c r="AA220" s="3">
        <v>17314.4</v>
      </c>
      <c r="AB220" s="3">
        <v>0</v>
      </c>
      <c r="AC220" s="3">
        <v>0</v>
      </c>
      <c r="AD220" s="3">
        <v>991095.34</v>
      </c>
      <c r="AE220" s="3">
        <v>0</v>
      </c>
      <c r="AF220" s="3">
        <v>0</v>
      </c>
      <c r="AG220" s="3">
        <v>231180.15</v>
      </c>
      <c r="AH220" s="3">
        <v>9238.35</v>
      </c>
      <c r="AI220" s="3">
        <v>4951.14</v>
      </c>
      <c r="AJ220" s="3">
        <v>0</v>
      </c>
      <c r="AK220" s="3">
        <v>230033.96</v>
      </c>
      <c r="AL220" s="3">
        <v>284555.36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28445.4</v>
      </c>
      <c r="AV220" s="3">
        <v>163263.2</v>
      </c>
      <c r="AW220" s="3">
        <v>-714.52</v>
      </c>
      <c r="AX220" s="3">
        <v>5826</v>
      </c>
    </row>
    <row r="221" spans="1:50" ht="12.75">
      <c r="A221" s="3" t="s">
        <v>128</v>
      </c>
      <c r="B221" s="3" t="s">
        <v>33</v>
      </c>
      <c r="C221" s="3" t="s">
        <v>6</v>
      </c>
      <c r="D221" s="3" t="s">
        <v>131</v>
      </c>
      <c r="E221" s="3">
        <v>2548509.6299999994</v>
      </c>
      <c r="F221" s="3">
        <v>221653.84</v>
      </c>
      <c r="G221" s="4">
        <f t="shared" si="27"/>
        <v>19382.286457399103</v>
      </c>
      <c r="H221" s="4">
        <f t="shared" si="28"/>
        <v>18388.323049327355</v>
      </c>
      <c r="I221" s="4">
        <f t="shared" si="29"/>
        <v>59140.82278026905</v>
      </c>
      <c r="J221" s="4">
        <f t="shared" si="30"/>
        <v>58643.84107623318</v>
      </c>
      <c r="K221" s="4">
        <f t="shared" si="31"/>
        <v>12921.524304932736</v>
      </c>
      <c r="L221" s="4">
        <f t="shared" si="32"/>
        <v>2981.8902242152462</v>
      </c>
      <c r="M221" s="4">
        <f t="shared" si="33"/>
        <v>9442.652376681614</v>
      </c>
      <c r="N221" s="4">
        <f t="shared" si="34"/>
        <v>11430.579192825113</v>
      </c>
      <c r="O221" s="4">
        <f t="shared" si="35"/>
        <v>29321.92053811659</v>
      </c>
      <c r="P221" s="3">
        <v>217474.92</v>
      </c>
      <c r="Q221" s="3">
        <v>53185.03</v>
      </c>
      <c r="R221" s="3">
        <v>0</v>
      </c>
      <c r="S221" s="3">
        <v>130573.51</v>
      </c>
      <c r="T221" s="3">
        <v>55225.68</v>
      </c>
      <c r="U221" s="3">
        <v>0</v>
      </c>
      <c r="V221" s="3">
        <v>50515.799999999996</v>
      </c>
      <c r="W221" s="3">
        <v>10735.84</v>
      </c>
      <c r="X221" s="3">
        <v>14532.81</v>
      </c>
      <c r="Y221" s="3">
        <v>1622.76</v>
      </c>
      <c r="Z221" s="3">
        <v>23973.420000000002</v>
      </c>
      <c r="AA221" s="3">
        <v>12367.6</v>
      </c>
      <c r="AB221" s="3">
        <v>0</v>
      </c>
      <c r="AC221" s="3">
        <v>0</v>
      </c>
      <c r="AD221" s="3">
        <v>652625.05</v>
      </c>
      <c r="AE221" s="3">
        <v>0</v>
      </c>
      <c r="AF221" s="3">
        <v>397129.1</v>
      </c>
      <c r="AG221" s="3">
        <v>167418.25</v>
      </c>
      <c r="AH221" s="3">
        <v>18345.23</v>
      </c>
      <c r="AI221" s="3">
        <v>2104.02</v>
      </c>
      <c r="AJ221" s="3">
        <v>1431.3</v>
      </c>
      <c r="AK221" s="3">
        <v>289477.26</v>
      </c>
      <c r="AL221" s="3">
        <v>73367.94</v>
      </c>
      <c r="AM221" s="3">
        <v>-4490.32</v>
      </c>
      <c r="AN221" s="3">
        <v>-1044.21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26202</v>
      </c>
      <c r="AV221" s="3">
        <v>140100</v>
      </c>
      <c r="AW221" s="3">
        <v>0</v>
      </c>
      <c r="AX221" s="3">
        <v>3168</v>
      </c>
    </row>
    <row r="222" spans="1:50" ht="12.75">
      <c r="A222" s="3" t="s">
        <v>128</v>
      </c>
      <c r="B222" s="3" t="s">
        <v>18</v>
      </c>
      <c r="C222" s="3" t="s">
        <v>29</v>
      </c>
      <c r="D222" s="3" t="s">
        <v>132</v>
      </c>
      <c r="E222" s="3">
        <v>4062556.4</v>
      </c>
      <c r="F222" s="3">
        <v>355405.17</v>
      </c>
      <c r="G222" s="4">
        <f t="shared" si="27"/>
        <v>31078.030560538118</v>
      </c>
      <c r="H222" s="4">
        <f t="shared" si="28"/>
        <v>29484.285403587444</v>
      </c>
      <c r="I222" s="4">
        <f t="shared" si="29"/>
        <v>94827.83683856502</v>
      </c>
      <c r="J222" s="4">
        <f t="shared" si="30"/>
        <v>94030.96426008968</v>
      </c>
      <c r="K222" s="4">
        <f t="shared" si="31"/>
        <v>20718.687040358745</v>
      </c>
      <c r="L222" s="4">
        <f t="shared" si="32"/>
        <v>4781.235470852018</v>
      </c>
      <c r="M222" s="4">
        <f t="shared" si="33"/>
        <v>15140.57899103139</v>
      </c>
      <c r="N222" s="4">
        <f t="shared" si="34"/>
        <v>18328.06930493274</v>
      </c>
      <c r="O222" s="4">
        <f t="shared" si="35"/>
        <v>47015.48213004484</v>
      </c>
      <c r="P222" s="3">
        <v>352891.26</v>
      </c>
      <c r="Q222" s="3">
        <v>87537.21</v>
      </c>
      <c r="R222" s="3">
        <v>0</v>
      </c>
      <c r="S222" s="3">
        <v>214912.2</v>
      </c>
      <c r="T222" s="3">
        <v>89613.54</v>
      </c>
      <c r="U222" s="3">
        <v>0</v>
      </c>
      <c r="V222" s="3">
        <v>81970.86</v>
      </c>
      <c r="W222" s="3">
        <v>95117.51000000001</v>
      </c>
      <c r="X222" s="3">
        <v>21563.28</v>
      </c>
      <c r="Y222" s="3">
        <v>2452.12</v>
      </c>
      <c r="Z222" s="3">
        <v>38901.84</v>
      </c>
      <c r="AA222" s="3">
        <v>20192.88</v>
      </c>
      <c r="AB222" s="3">
        <v>0</v>
      </c>
      <c r="AC222" s="3">
        <v>0</v>
      </c>
      <c r="AD222" s="3">
        <v>1114553.58</v>
      </c>
      <c r="AE222" s="3">
        <v>0</v>
      </c>
      <c r="AF222" s="3">
        <v>0</v>
      </c>
      <c r="AG222" s="3">
        <v>455205.44</v>
      </c>
      <c r="AH222" s="3">
        <v>24419.88</v>
      </c>
      <c r="AI222" s="3">
        <v>2649.9</v>
      </c>
      <c r="AJ222" s="3">
        <v>0</v>
      </c>
      <c r="AK222" s="3">
        <v>462736.77999999997</v>
      </c>
      <c r="AL222" s="3">
        <v>376374.55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48232.8</v>
      </c>
      <c r="AV222" s="3">
        <v>210364.6</v>
      </c>
      <c r="AW222" s="3">
        <v>0</v>
      </c>
      <c r="AX222" s="3">
        <v>7461</v>
      </c>
    </row>
    <row r="223" spans="1:50" ht="12.75">
      <c r="A223" s="3" t="s">
        <v>128</v>
      </c>
      <c r="B223" s="3" t="s">
        <v>18</v>
      </c>
      <c r="C223" s="3" t="s">
        <v>22</v>
      </c>
      <c r="D223" s="3" t="s">
        <v>132</v>
      </c>
      <c r="E223" s="3">
        <v>3131662.33</v>
      </c>
      <c r="F223" s="3">
        <v>282895.95999999996</v>
      </c>
      <c r="G223" s="4">
        <f t="shared" si="27"/>
        <v>24737.539103139014</v>
      </c>
      <c r="H223" s="4">
        <f t="shared" si="28"/>
        <v>23468.947354260086</v>
      </c>
      <c r="I223" s="4">
        <f t="shared" si="29"/>
        <v>75481.20905829595</v>
      </c>
      <c r="J223" s="4">
        <f t="shared" si="30"/>
        <v>74846.9131838565</v>
      </c>
      <c r="K223" s="4">
        <f t="shared" si="31"/>
        <v>16491.692735426008</v>
      </c>
      <c r="L223" s="4">
        <f t="shared" si="32"/>
        <v>3805.775246636771</v>
      </c>
      <c r="M223" s="4">
        <f t="shared" si="33"/>
        <v>12051.621614349775</v>
      </c>
      <c r="N223" s="4">
        <f t="shared" si="34"/>
        <v>14588.805112107622</v>
      </c>
      <c r="O223" s="4">
        <f t="shared" si="35"/>
        <v>37423.45659192825</v>
      </c>
      <c r="P223" s="3">
        <v>270010.74</v>
      </c>
      <c r="Q223" s="3">
        <v>63804.78</v>
      </c>
      <c r="R223" s="3">
        <v>0</v>
      </c>
      <c r="S223" s="3">
        <v>156647.14</v>
      </c>
      <c r="T223" s="3">
        <v>68565.84000000001</v>
      </c>
      <c r="U223" s="3">
        <v>0</v>
      </c>
      <c r="V223" s="3">
        <v>62719.14</v>
      </c>
      <c r="W223" s="3">
        <v>43054.32</v>
      </c>
      <c r="X223" s="3">
        <v>21684.42</v>
      </c>
      <c r="Y223" s="3">
        <v>2338.56</v>
      </c>
      <c r="Z223" s="3">
        <v>29765.2</v>
      </c>
      <c r="AA223" s="3">
        <v>14762.32</v>
      </c>
      <c r="AB223" s="3">
        <v>0</v>
      </c>
      <c r="AC223" s="3">
        <v>0</v>
      </c>
      <c r="AD223" s="3">
        <v>970297.41</v>
      </c>
      <c r="AE223" s="3">
        <v>0</v>
      </c>
      <c r="AF223" s="3">
        <v>0</v>
      </c>
      <c r="AG223" s="3">
        <v>321985.85</v>
      </c>
      <c r="AH223" s="3">
        <v>20270.02</v>
      </c>
      <c r="AI223" s="3">
        <v>2623.86</v>
      </c>
      <c r="AJ223" s="3">
        <v>0</v>
      </c>
      <c r="AK223" s="3">
        <v>324561.31</v>
      </c>
      <c r="AL223" s="3">
        <v>300483.57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35491.2</v>
      </c>
      <c r="AV223" s="3">
        <v>152391</v>
      </c>
      <c r="AW223" s="3">
        <v>-298</v>
      </c>
      <c r="AX223" s="3">
        <v>1584</v>
      </c>
    </row>
    <row r="224" spans="1:50" ht="12.75">
      <c r="A224" s="3" t="s">
        <v>128</v>
      </c>
      <c r="B224" s="3" t="s">
        <v>19</v>
      </c>
      <c r="C224" s="3" t="s">
        <v>6</v>
      </c>
      <c r="D224" s="3" t="s">
        <v>131</v>
      </c>
      <c r="E224" s="3">
        <v>2761787.9</v>
      </c>
      <c r="F224" s="3">
        <v>219762.8</v>
      </c>
      <c r="G224" s="4">
        <f t="shared" si="27"/>
        <v>19216.926457399102</v>
      </c>
      <c r="H224" s="4">
        <f t="shared" si="28"/>
        <v>18231.443049327354</v>
      </c>
      <c r="I224" s="4">
        <f t="shared" si="29"/>
        <v>58636.262780269055</v>
      </c>
      <c r="J224" s="4">
        <f t="shared" si="30"/>
        <v>58143.52107623318</v>
      </c>
      <c r="K224" s="4">
        <f t="shared" si="31"/>
        <v>12811.284304932735</v>
      </c>
      <c r="L224" s="4">
        <f t="shared" si="32"/>
        <v>2956.4502242152466</v>
      </c>
      <c r="M224" s="4">
        <f t="shared" si="33"/>
        <v>9362.092376681614</v>
      </c>
      <c r="N224" s="4">
        <f t="shared" si="34"/>
        <v>11333.059192825112</v>
      </c>
      <c r="O224" s="4">
        <f t="shared" si="35"/>
        <v>29071.76053811659</v>
      </c>
      <c r="P224" s="3">
        <v>215200.86</v>
      </c>
      <c r="Q224" s="3">
        <v>52720.96</v>
      </c>
      <c r="R224" s="3">
        <v>0</v>
      </c>
      <c r="S224" s="3">
        <v>129433.96</v>
      </c>
      <c r="T224" s="3">
        <v>54867.52</v>
      </c>
      <c r="U224" s="3">
        <v>0</v>
      </c>
      <c r="V224" s="3">
        <v>50187.86</v>
      </c>
      <c r="W224" s="3">
        <v>34451.78</v>
      </c>
      <c r="X224" s="3">
        <v>14632.679999999998</v>
      </c>
      <c r="Y224" s="3">
        <v>404.64</v>
      </c>
      <c r="Z224" s="3">
        <v>23817.16</v>
      </c>
      <c r="AA224" s="3">
        <v>12098.8</v>
      </c>
      <c r="AB224" s="3">
        <v>0</v>
      </c>
      <c r="AC224" s="3">
        <v>0</v>
      </c>
      <c r="AD224" s="3">
        <v>991600.3</v>
      </c>
      <c r="AE224" s="3">
        <v>0</v>
      </c>
      <c r="AF224" s="3">
        <v>351935.95</v>
      </c>
      <c r="AG224" s="3">
        <v>136098.16999999998</v>
      </c>
      <c r="AH224" s="3">
        <v>16901.03</v>
      </c>
      <c r="AI224" s="3">
        <v>1595.34</v>
      </c>
      <c r="AJ224" s="3">
        <v>3931.44</v>
      </c>
      <c r="AK224" s="3">
        <v>231268.36000000002</v>
      </c>
      <c r="AL224" s="3">
        <v>76183.28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31422</v>
      </c>
      <c r="AV224" s="3">
        <v>124913.6</v>
      </c>
      <c r="AW224" s="3">
        <v>-1798.46</v>
      </c>
      <c r="AX224" s="3">
        <v>7920</v>
      </c>
    </row>
    <row r="225" spans="1:50" ht="12.75">
      <c r="A225" s="3" t="s">
        <v>3</v>
      </c>
      <c r="B225" s="3"/>
      <c r="C225" s="3"/>
      <c r="D225" s="3"/>
      <c r="E225" s="3">
        <v>437583273.41999996</v>
      </c>
      <c r="F225" s="3">
        <v>36947754.96999997</v>
      </c>
      <c r="G225" s="4">
        <f t="shared" si="27"/>
        <v>3230857.497376679</v>
      </c>
      <c r="H225" s="4">
        <f t="shared" si="28"/>
        <v>3065172.497511208</v>
      </c>
      <c r="I225" s="4">
        <f t="shared" si="29"/>
        <v>9858257.491995508</v>
      </c>
      <c r="J225" s="4">
        <f t="shared" si="30"/>
        <v>9775414.992062772</v>
      </c>
      <c r="K225" s="4">
        <f t="shared" si="31"/>
        <v>2153904.998251119</v>
      </c>
      <c r="L225" s="4">
        <f t="shared" si="32"/>
        <v>497054.9995964121</v>
      </c>
      <c r="M225" s="4">
        <f t="shared" si="33"/>
        <v>1574007.4987219719</v>
      </c>
      <c r="N225" s="4">
        <f t="shared" si="34"/>
        <v>1905377.4984529132</v>
      </c>
      <c r="O225" s="4">
        <f t="shared" si="35"/>
        <v>4887707.496031386</v>
      </c>
      <c r="P225" s="3">
        <v>36908681.57999999</v>
      </c>
      <c r="Q225" s="3">
        <v>8959416.670000004</v>
      </c>
      <c r="R225" s="3">
        <v>1631464.3999999997</v>
      </c>
      <c r="S225" s="3">
        <v>22607805.069999997</v>
      </c>
      <c r="T225" s="3">
        <v>9333485.749999998</v>
      </c>
      <c r="U225" s="3">
        <v>4754307.160000001</v>
      </c>
      <c r="V225" s="3">
        <v>8577716.989999996</v>
      </c>
      <c r="W225" s="3">
        <v>3960077.189999999</v>
      </c>
      <c r="X225" s="3">
        <v>2930675.1900000013</v>
      </c>
      <c r="Y225" s="3">
        <v>445714.33999999985</v>
      </c>
      <c r="Z225" s="3">
        <v>3888044.2499999995</v>
      </c>
      <c r="AA225" s="3">
        <v>2132533.5800000015</v>
      </c>
      <c r="AB225" s="3">
        <v>565383.6799999999</v>
      </c>
      <c r="AC225" s="3">
        <v>688363.3799999999</v>
      </c>
      <c r="AD225" s="3">
        <v>136587054.58000007</v>
      </c>
      <c r="AE225" s="3">
        <v>-7390.5599999999995</v>
      </c>
      <c r="AF225" s="3">
        <v>33892757.09000001</v>
      </c>
      <c r="AG225" s="3">
        <v>30852010.249999993</v>
      </c>
      <c r="AH225" s="3">
        <v>4264555.0200000005</v>
      </c>
      <c r="AI225" s="3">
        <v>370542.1699999998</v>
      </c>
      <c r="AJ225" s="3">
        <v>919543.7799999998</v>
      </c>
      <c r="AK225" s="3">
        <v>40701733.17000001</v>
      </c>
      <c r="AL225" s="3">
        <v>22974451.44</v>
      </c>
      <c r="AM225" s="3">
        <v>-241379.46000000002</v>
      </c>
      <c r="AN225" s="3">
        <v>-28329.910000000003</v>
      </c>
      <c r="AO225" s="3">
        <v>-210.3</v>
      </c>
      <c r="AP225" s="3">
        <v>-242.95999999999998</v>
      </c>
      <c r="AQ225" s="3">
        <v>-242.95999999999998</v>
      </c>
      <c r="AR225" s="3">
        <v>-84.14</v>
      </c>
      <c r="AS225" s="3">
        <v>633444.7400000001</v>
      </c>
      <c r="AT225" s="3">
        <v>15715.61</v>
      </c>
      <c r="AU225" s="3">
        <v>4047119.399999999</v>
      </c>
      <c r="AV225" s="3">
        <v>18005187.109999996</v>
      </c>
      <c r="AW225" s="3">
        <v>-265438.81999999995</v>
      </c>
      <c r="AX225" s="3">
        <v>1910031.5</v>
      </c>
    </row>
  </sheetData>
  <sheetProtection/>
  <mergeCells count="41">
    <mergeCell ref="AF3:AF4"/>
    <mergeCell ref="AL3:AL4"/>
    <mergeCell ref="AK3:AK4"/>
    <mergeCell ref="AJ3:AJ4"/>
    <mergeCell ref="AI3:AI4"/>
    <mergeCell ref="AH3:AH4"/>
    <mergeCell ref="AG3:AG4"/>
    <mergeCell ref="AR3:AR4"/>
    <mergeCell ref="AQ3:AQ4"/>
    <mergeCell ref="AP3:AP4"/>
    <mergeCell ref="AO3:AO4"/>
    <mergeCell ref="AN3:AN4"/>
    <mergeCell ref="AM3:AM4"/>
    <mergeCell ref="AX3:AX4"/>
    <mergeCell ref="AW3:AW4"/>
    <mergeCell ref="AV3:AV4"/>
    <mergeCell ref="AU3:AU4"/>
    <mergeCell ref="AT3:AT4"/>
    <mergeCell ref="AS3:AS4"/>
    <mergeCell ref="AE3:AE4"/>
    <mergeCell ref="AD3:AD4"/>
    <mergeCell ref="AC3:AC4"/>
    <mergeCell ref="AB3:AB4"/>
    <mergeCell ref="AA3:AA4"/>
    <mergeCell ref="Z3:Z4"/>
    <mergeCell ref="P3:P4"/>
    <mergeCell ref="Q3:Q4"/>
    <mergeCell ref="R3:R4"/>
    <mergeCell ref="Y3:Y4"/>
    <mergeCell ref="X3:X4"/>
    <mergeCell ref="W3:W4"/>
    <mergeCell ref="V3:V4"/>
    <mergeCell ref="U3:U4"/>
    <mergeCell ref="T3:T4"/>
    <mergeCell ref="S3:S4"/>
    <mergeCell ref="E3:E4"/>
    <mergeCell ref="F3:O3"/>
    <mergeCell ref="D3:D4"/>
    <mergeCell ref="C3:C4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kupcovang</cp:lastModifiedBy>
  <dcterms:created xsi:type="dcterms:W3CDTF">2009-05-15T08:32:53Z</dcterms:created>
  <dcterms:modified xsi:type="dcterms:W3CDTF">2015-03-31T06:22:25Z</dcterms:modified>
  <cp:category/>
  <cp:version/>
  <cp:contentType/>
  <cp:contentStatus/>
</cp:coreProperties>
</file>